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24226"/>
  <mc:AlternateContent xmlns:mc="http://schemas.openxmlformats.org/markup-compatibility/2006">
    <mc:Choice Requires="x15">
      <x15ac:absPath xmlns:x15ac="http://schemas.microsoft.com/office/spreadsheetml/2010/11/ac" url="\\rns-fs03\club\shiosai\開業準備\伊予市申請書\"/>
    </mc:Choice>
  </mc:AlternateContent>
  <xr:revisionPtr revIDLastSave="0" documentId="13_ncr:1_{7D733A18-4B76-468C-B763-148B99E064DE}" xr6:coauthVersionLast="36" xr6:coauthVersionMax="36" xr10:uidLastSave="{00000000-0000-0000-0000-000000000000}"/>
  <bookViews>
    <workbookView xWindow="-120" yWindow="-120" windowWidth="20736" windowHeight="11160" xr2:uid="{00000000-000D-0000-FFFF-FFFF00000000}"/>
  </bookViews>
  <sheets>
    <sheet name="運動施設使用申請書" sheetId="3" r:id="rId1"/>
    <sheet name="しおさい公園メールアドレス" sheetId="2" r:id="rId2"/>
  </sheets>
  <definedNames>
    <definedName name="_xlnm.Print_Area" localSheetId="0">運動施設使用申請書!$A$1:$AO$56</definedName>
    <definedName name="アリーナ" localSheetId="0">運動施設使用申請書!$AP$14:$AP$17</definedName>
    <definedName name="アリーナ">#REF!</definedName>
    <definedName name="アリーナ使用時間" localSheetId="0">運動施設使用申請書!$AP$43:$AP$48</definedName>
    <definedName name="アリーナ使用時間">#REF!</definedName>
    <definedName name="アリーナ有料器具" localSheetId="0">運動施設使用申請書!$AP$83:$AP$98</definedName>
    <definedName name="アリーナ有料器具">#REF!</definedName>
    <definedName name="アリーナ冷暖房" localSheetId="0">運動施設使用申請書!$AP$118:$AP$119</definedName>
    <definedName name="アリーナ冷暖房">#REF!</definedName>
    <definedName name="グラウンドゴルフ場" localSheetId="0">運動施設使用申請書!$AP$36</definedName>
    <definedName name="グラウンドゴルフ場">#REF!</definedName>
    <definedName name="グラウンドゴルフ場使用時間" localSheetId="0">運動施設使用申請書!$AP$52:$AP$67</definedName>
    <definedName name="グラウンドゴルフ場使用時間">#REF!</definedName>
    <definedName name="グラウンドゴルフ場終了時間" localSheetId="0">運動施設使用申請書!$AQ$52:$AQ$67</definedName>
    <definedName name="グラウンドゴルフ場終了時間">#REF!</definedName>
    <definedName name="グラウンドゴルフ場有料器具" localSheetId="0">運動施設使用申請書!$AP$107</definedName>
    <definedName name="グラウンドゴルフ場有料器具">#REF!</definedName>
    <definedName name="グラウンドゴルフ場冷暖房" localSheetId="0">運動施設使用申請書!$AP$120</definedName>
    <definedName name="グラウンドゴルフ場冷暖房">#REF!</definedName>
    <definedName name="テニス場" localSheetId="0">運動施設使用申請書!$AP$23:$AP$34</definedName>
    <definedName name="テニス場">#REF!</definedName>
    <definedName name="テニス場使用時間" localSheetId="0">運動施設使用申請書!$AP$52:$AP$76</definedName>
    <definedName name="テニス場使用時間">#REF!</definedName>
    <definedName name="テニス場終了時間" localSheetId="0">運動施設使用申請書!$AQ$52:$AQ$76</definedName>
    <definedName name="テニス場終了時間">#REF!</definedName>
    <definedName name="テニス場有料器具" localSheetId="0">運動施設使用申請書!$AP$107</definedName>
    <definedName name="テニス場有料器具">#REF!</definedName>
    <definedName name="テニス場冷暖房" localSheetId="0">運動施設使用申請書!$AP$120</definedName>
    <definedName name="テニス場冷暖房">#REF!</definedName>
    <definedName name="会議室" localSheetId="0">運動施設使用申請書!$AP$19:$AP$21</definedName>
    <definedName name="会議室">#REF!</definedName>
    <definedName name="会議室使用時間" localSheetId="0">運動施設使用申請書!$AP$43:$AP$48</definedName>
    <definedName name="会議室使用時間">#REF!</definedName>
    <definedName name="会議室有料器具" localSheetId="0">運動施設使用申請書!$AP$99:$AP$102</definedName>
    <definedName name="会議室有料器具">#REF!</definedName>
    <definedName name="会議室冷暖房" localSheetId="0">運動施設使用申請書!$AP$111:$AP$117</definedName>
    <definedName name="会議室冷暖房">#REF!</definedName>
    <definedName name="競技場" localSheetId="0">運動施設使用申請書!$AP$38:$AP$39</definedName>
    <definedName name="競技場">#REF!</definedName>
    <definedName name="競技場使用時間" localSheetId="0">運動施設使用申請書!$AP$43:$AP$48</definedName>
    <definedName name="競技場使用時間">#REF!</definedName>
    <definedName name="競技場有料器具" localSheetId="0">運動施設使用申請書!$AP$107</definedName>
    <definedName name="競技場有料器具">#REF!</definedName>
    <definedName name="競技場冷暖房" localSheetId="0">運動施設使用申請書!$AP$120</definedName>
    <definedName name="競技場冷暖房">#REF!</definedName>
    <definedName name="野球場" localSheetId="0">運動施設使用申請書!$AP$36</definedName>
    <definedName name="野球場">#REF!</definedName>
    <definedName name="野球場使用時間" localSheetId="0">運動施設使用申請書!$AP$43:$AP$48</definedName>
    <definedName name="野球場使用時間">#REF!</definedName>
    <definedName name="野球場有料器具" localSheetId="0">運動施設使用申請書!$AP$103:$AP$106</definedName>
    <definedName name="野球場有料器具">#REF!</definedName>
    <definedName name="野球場冷暖房" localSheetId="0">運動施設使用申請書!$AP$120</definedName>
    <definedName name="野球場冷暖房">#REF!</definedName>
  </definedNames>
  <calcPr calcId="191029"/>
</workbook>
</file>

<file path=xl/calcChain.xml><?xml version="1.0" encoding="utf-8"?>
<calcChain xmlns="http://schemas.openxmlformats.org/spreadsheetml/2006/main">
  <c r="H47" i="3" l="1"/>
  <c r="AP109" i="3"/>
  <c r="AP81" i="3"/>
  <c r="AP50" i="3"/>
  <c r="H45" i="3"/>
  <c r="AP41" i="3"/>
  <c r="Q40" i="3"/>
  <c r="AI33" i="3"/>
  <c r="AI30" i="3"/>
  <c r="V26" i="3"/>
  <c r="AE22" i="3"/>
  <c r="AE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DBS-633</author>
    <author>DBS-634</author>
  </authors>
  <commentList>
    <comment ref="I8" authorId="0" shapeId="0" xr:uid="{57A874E0-5702-4283-9CC5-5C8865B7F4F9}">
      <text>
        <r>
          <rPr>
            <sz val="12"/>
            <color indexed="81"/>
            <rFont val="MS P ゴシック"/>
            <family val="3"/>
            <charset val="128"/>
          </rPr>
          <t>郵便番号の前３桁を入力してください。</t>
        </r>
      </text>
    </comment>
    <comment ref="M8" authorId="0" shapeId="0" xr:uid="{A02C4043-1D70-459B-9CB7-5383EEFA853E}">
      <text>
        <r>
          <rPr>
            <sz val="12"/>
            <color indexed="81"/>
            <rFont val="MS P ゴシック"/>
            <family val="3"/>
            <charset val="128"/>
          </rPr>
          <t>郵便番号の後４桁を入力してください。</t>
        </r>
      </text>
    </comment>
    <comment ref="H9" authorId="0" shapeId="0" xr:uid="{669D71CA-A6BD-487F-A2D0-4BF55245D653}">
      <text>
        <r>
          <rPr>
            <sz val="12"/>
            <color indexed="81"/>
            <rFont val="MS P ゴシック"/>
            <family val="3"/>
            <charset val="128"/>
          </rPr>
          <t>団体の所在地を入力してください。
団体名が無い場合は担当者の在住地を入力してください。</t>
        </r>
      </text>
    </comment>
    <comment ref="H11" authorId="0" shapeId="0" xr:uid="{12697B0A-2D6A-4F20-A0B9-9872C5942ED5}">
      <text>
        <r>
          <rPr>
            <sz val="12"/>
            <color indexed="81"/>
            <rFont val="MS P ゴシック"/>
            <family val="3"/>
            <charset val="128"/>
          </rPr>
          <t>団体名を入力してください。
団体名は領収書の宛名に使用します。
団体名以外でご希望の領収書の宛名があれば、団体名と別に入力してください。
但し、領収書の宛名が伊予市所属とそれ以外によって使用料金が変わります。
団体名が無ければ空欄でかまいません。</t>
        </r>
      </text>
    </comment>
    <comment ref="AE11" authorId="0" shapeId="0" xr:uid="{E96E2BC5-14A1-455E-A58C-4B7BCB186DAC}">
      <text>
        <r>
          <rPr>
            <sz val="12"/>
            <color indexed="81"/>
            <rFont val="MS P ゴシック"/>
            <family val="3"/>
            <charset val="128"/>
          </rPr>
          <t>固定電話番号を入力してください。
固定電話が無ければ空欄でかまいません。</t>
        </r>
      </text>
    </comment>
    <comment ref="H14" authorId="0" shapeId="0" xr:uid="{6DA39F72-6D8E-497A-8B92-8433909A29C4}">
      <text>
        <r>
          <rPr>
            <sz val="12"/>
            <color indexed="81"/>
            <rFont val="MS P ゴシック"/>
            <family val="3"/>
            <charset val="128"/>
          </rPr>
          <t>担当者名を入力してください。
団体名が無い場合は担当者名を領収書の宛名に使用します。</t>
        </r>
      </text>
    </comment>
    <comment ref="AE14" authorId="0" shapeId="0" xr:uid="{EA7BD814-4A8B-4EB1-AFA5-8894EF84CA75}">
      <text>
        <r>
          <rPr>
            <sz val="12"/>
            <color indexed="81"/>
            <rFont val="MS P ゴシック"/>
            <family val="3"/>
            <charset val="128"/>
          </rPr>
          <t>携帯電話番号を入力してください。
携帯電話が無ければ空欄でかまいません。</t>
        </r>
      </text>
    </comment>
    <comment ref="A17" authorId="0" shapeId="0" xr:uid="{345E9C03-E29E-4A87-95EF-A556133C775B}">
      <text>
        <r>
          <rPr>
            <sz val="12"/>
            <color indexed="81"/>
            <rFont val="MS P ゴシック"/>
            <family val="3"/>
            <charset val="128"/>
          </rPr>
          <t>伊予市・伊予市以外のどちらかをリストから選択してください。
伊予市・伊予市以外で使用料金が変わります。
団体が伊予市所属の場合と、団体名は無いが担当者が伊予市在住の場合は伊予市を選択してください。
それ以外は伊予市以外を選択してください。
担当者が伊予市在住でも団体が伊予市に所属していない場合は伊予市以外を選択してください。</t>
        </r>
      </text>
    </comment>
    <comment ref="M17" authorId="0" shapeId="0" xr:uid="{F669E8E6-8AD8-4364-9CB0-7F34446C1D42}">
      <text>
        <r>
          <rPr>
            <sz val="12"/>
            <color indexed="81"/>
            <rFont val="MS P ゴシック"/>
            <family val="3"/>
            <charset val="128"/>
          </rPr>
          <t>一般・学生のどちらかをリストから選択してください。
テニス場・野球場・競技場・グラウンドゴルフ場は一般・学生で使用料金が変わります。
大人も利用する場合は一般を、学生だけが利用する場合は学生を選択してください。
学生とは、大学生、高等学校又は中学校の生徒、小学校の児童及び幼稚園の園児又は保育所の入所措置児童のことです。
大人が、準備、指導、引率等しか行わない場合は学生を選択してください。</t>
        </r>
      </text>
    </comment>
    <comment ref="AE17" authorId="0" shapeId="0" xr:uid="{0A46E8C5-F3D6-4FB9-82E2-CFEC10C0A7EB}">
      <text>
        <r>
          <rPr>
            <sz val="12"/>
            <color indexed="81"/>
            <rFont val="MS P ゴシック"/>
            <family val="3"/>
            <charset val="128"/>
          </rPr>
          <t>ＦＡＸ番号を入力してください。
ＦＡＸが無ければ空欄でかまいません。</t>
        </r>
      </text>
    </comment>
    <comment ref="H22" authorId="0" shapeId="0" xr:uid="{3C6B7295-3E3D-4BB2-91EE-C19986347285}">
      <text>
        <r>
          <rPr>
            <sz val="12"/>
            <color indexed="81"/>
            <rFont val="MS P ゴシック"/>
            <family val="3"/>
            <charset val="128"/>
          </rPr>
          <t>使用施設をリストから選択してください。
使用施設を選択しないと、使用割合、使用時間、有料器具、冷暖房のリストが選択できません。</t>
        </r>
      </text>
    </comment>
    <comment ref="AE22" authorId="0" shapeId="0" xr:uid="{FB584479-D850-45E8-B9E8-9B6AF9AB500F}">
      <text>
        <r>
          <rPr>
            <sz val="12"/>
            <color indexed="81"/>
            <rFont val="MS P ゴシック"/>
            <family val="3"/>
            <charset val="128"/>
          </rPr>
          <t>使用割合をリストから選択してください。</t>
        </r>
      </text>
    </comment>
    <comment ref="H26" authorId="0" shapeId="0" xr:uid="{766F0BAE-313A-46ED-84D0-3ABA6D4B1899}">
      <text>
        <r>
          <rPr>
            <sz val="12"/>
            <color indexed="81"/>
            <rFont val="MS P ゴシック"/>
            <family val="3"/>
            <charset val="128"/>
          </rPr>
          <t>使用日の年を西暦で入力してください。</t>
        </r>
      </text>
    </comment>
    <comment ref="N26" authorId="0" shapeId="0" xr:uid="{C5FFA957-5D6B-443D-BF57-BC331AF46C06}">
      <text>
        <r>
          <rPr>
            <sz val="12"/>
            <color indexed="81"/>
            <rFont val="MS P ゴシック"/>
            <family val="3"/>
            <charset val="128"/>
          </rPr>
          <t>使用日の月を入力してください。</t>
        </r>
      </text>
    </comment>
    <comment ref="Q26" authorId="0" shapeId="0" xr:uid="{552B9D35-5D8E-4CE9-85E6-E38C86F41BA3}">
      <text>
        <r>
          <rPr>
            <sz val="12"/>
            <color indexed="81"/>
            <rFont val="MS P ゴシック"/>
            <family val="3"/>
            <charset val="128"/>
          </rPr>
          <t>使用日の日を入力してください。</t>
        </r>
      </text>
    </comment>
    <comment ref="AE26" authorId="0" shapeId="0" xr:uid="{1804D277-F9FF-46DF-B638-3935A6FA955B}">
      <text>
        <r>
          <rPr>
            <sz val="12"/>
            <color indexed="81"/>
            <rFont val="MS P ゴシック"/>
            <family val="3"/>
            <charset val="128"/>
          </rPr>
          <t>使用時間をリストから選択してください。
テニス場・グラウンドゴルフ場は開始時間を選択してください。
それ以外の施設は午前・午後・夜間の内から選択してください。
午前は8：30～12：00、午後は12：00～17：00、夜間は17：00～21：30になります。</t>
        </r>
      </text>
    </comment>
    <comment ref="AL26" authorId="0" shapeId="0" xr:uid="{7BD02E50-691C-462E-A902-AEA0F6038509}">
      <text>
        <r>
          <rPr>
            <sz val="12"/>
            <color indexed="81"/>
            <rFont val="MS P ゴシック"/>
            <family val="3"/>
            <charset val="128"/>
          </rPr>
          <t>テニス場・グラウンドゴルフ場の終了時間をリストから選択してください。
テニス場・グラウンドゴルフ場の使用料金は１時間毎に発生します。
30分の使用でも１時間分の使用料金が発生します。</t>
        </r>
      </text>
    </comment>
    <comment ref="P30" authorId="0" shapeId="0" xr:uid="{B38958BB-4DA6-44A4-87FF-59AF7AE76FEB}">
      <text>
        <r>
          <rPr>
            <sz val="12"/>
            <color indexed="81"/>
            <rFont val="MS P ゴシック"/>
            <family val="3"/>
            <charset val="128"/>
          </rPr>
          <t>一般の男性の参加人数を入力してください。</t>
        </r>
      </text>
    </comment>
    <comment ref="Y30" authorId="0" shapeId="0" xr:uid="{5790F32A-6837-4D07-B787-5F6B37F6737A}">
      <text>
        <r>
          <rPr>
            <sz val="12"/>
            <color indexed="81"/>
            <rFont val="MS P ゴシック"/>
            <family val="3"/>
            <charset val="128"/>
          </rPr>
          <t>一般の女性の参加人数を入力してください。</t>
        </r>
      </text>
    </comment>
    <comment ref="P33" authorId="0" shapeId="0" xr:uid="{065AF150-99D2-4C40-8398-2643A25F7E68}">
      <text>
        <r>
          <rPr>
            <sz val="12"/>
            <color indexed="81"/>
            <rFont val="MS P ゴシック"/>
            <family val="3"/>
            <charset val="128"/>
          </rPr>
          <t>学生の男性の参加人数を入力してください。</t>
        </r>
      </text>
    </comment>
    <comment ref="Y33" authorId="0" shapeId="0" xr:uid="{599BB4E8-FAE0-4CAA-9985-E5538E78B04D}">
      <text>
        <r>
          <rPr>
            <sz val="12"/>
            <color indexed="81"/>
            <rFont val="MS P ゴシック"/>
            <family val="3"/>
            <charset val="128"/>
          </rPr>
          <t>学生の女性の参加人数を入力してください。</t>
        </r>
      </text>
    </comment>
    <comment ref="H37" authorId="0" shapeId="0" xr:uid="{F69EA7EC-7A2F-401E-BFE2-3D419F9EAC0A}">
      <text>
        <r>
          <rPr>
            <sz val="12"/>
            <color indexed="81"/>
            <rFont val="MS P ゴシック"/>
            <family val="3"/>
            <charset val="128"/>
          </rPr>
          <t>使用目的を入力してください。</t>
        </r>
      </text>
    </comment>
    <comment ref="H40" authorId="0" shapeId="0" xr:uid="{E1E3E733-9786-425A-B7E7-9BE4D70DB261}">
      <text>
        <r>
          <rPr>
            <sz val="12"/>
            <color indexed="81"/>
            <rFont val="MS P ゴシック"/>
            <family val="3"/>
            <charset val="128"/>
          </rPr>
          <t>観覧料を徴収する場合は徴収するを選択してください。</t>
        </r>
      </text>
    </comment>
    <comment ref="M40" authorId="0" shapeId="0" xr:uid="{49EFDB9F-FEFC-4E17-9BCD-EA8320913B4B}">
      <text>
        <r>
          <rPr>
            <sz val="12"/>
            <color indexed="81"/>
            <rFont val="MS P ゴシック"/>
            <family val="3"/>
            <charset val="128"/>
          </rPr>
          <t>観覧料を徴収する場合は金額を入力してください。</t>
        </r>
      </text>
    </comment>
    <comment ref="AH43" authorId="1" shapeId="0" xr:uid="{32052C95-CBE4-4394-8B56-0036D955F0CB}">
      <text>
        <r>
          <rPr>
            <sz val="12"/>
            <color indexed="81"/>
            <rFont val="MS P ゴシック"/>
            <family val="3"/>
            <charset val="128"/>
          </rPr>
          <t>その他、必要な器具を記入して下さい。</t>
        </r>
      </text>
    </comment>
    <comment ref="H45" authorId="0" shapeId="0" xr:uid="{1D307541-2795-44CA-84A6-269CE3D192D5}">
      <text>
        <r>
          <rPr>
            <sz val="12"/>
            <color indexed="81"/>
            <rFont val="MS P ゴシック"/>
            <family val="3"/>
            <charset val="128"/>
          </rPr>
          <t>有料器具はアリーナ・会議室・野球場にのみあります。
使用したい有料器具があればリストから選択してください。
アリーナのフロアシートは全面で使用する場合は有料ですが、
一部分で使用する場合は無料です。
使用したい有料器具が無ければ空欄でかまいません。</t>
        </r>
      </text>
    </comment>
    <comment ref="H47" authorId="0" shapeId="0" xr:uid="{E1CF419F-E4D8-4981-BAAE-44E1970E1E3E}">
      <text>
        <r>
          <rPr>
            <sz val="12"/>
            <color indexed="81"/>
            <rFont val="MS P ゴシック"/>
            <family val="3"/>
            <charset val="128"/>
          </rPr>
          <t>冷暖房はアリーナ・会議室にのみあります。
アリーナで冷暖房を使用する場合は使用するを選択してください。
会議室で冷暖房を使用する場合は午前・午後・夜間の内から選択してください。
午前は8：30～12：00、午後は12：00～17：00、夜間は17：00～21：30になります。
冷暖房を使用しない場合は空欄でかまいません。</t>
        </r>
      </text>
    </comment>
    <comment ref="V47" authorId="1" shapeId="0" xr:uid="{EE5DDFD1-B987-4B50-B27D-EDA33D2D4E6B}">
      <text>
        <r>
          <rPr>
            <sz val="12"/>
            <color indexed="81"/>
            <rFont val="MS P ゴシック"/>
            <family val="3"/>
            <charset val="128"/>
          </rPr>
          <t>冷暖房の使用開始時間を入力してください。</t>
        </r>
      </text>
    </comment>
    <comment ref="AG47" authorId="1" shapeId="0" xr:uid="{60491090-1591-4E2A-8611-E8A5CFD0544D}">
      <text>
        <r>
          <rPr>
            <sz val="12"/>
            <color indexed="81"/>
            <rFont val="ＭＳ Ｐゴシック"/>
            <family val="3"/>
            <charset val="128"/>
          </rPr>
          <t>冷暖房の終了時間を入力してください。</t>
        </r>
      </text>
    </comment>
  </commentList>
</comments>
</file>

<file path=xl/sharedStrings.xml><?xml version="1.0" encoding="utf-8"?>
<sst xmlns="http://schemas.openxmlformats.org/spreadsheetml/2006/main" count="177" uniqueCount="144">
  <si>
    <t>住所</t>
    <rPh sb="0" eb="2">
      <t>ジュウショ</t>
    </rPh>
    <phoneticPr fontId="1"/>
  </si>
  <si>
    <t>使用施設</t>
    <rPh sb="0" eb="2">
      <t>シヨウ</t>
    </rPh>
    <rPh sb="2" eb="4">
      <t>シセツ</t>
    </rPh>
    <phoneticPr fontId="1"/>
  </si>
  <si>
    <t>使用日</t>
    <rPh sb="0" eb="2">
      <t>シヨウ</t>
    </rPh>
    <rPh sb="2" eb="3">
      <t>ビ</t>
    </rPh>
    <phoneticPr fontId="1"/>
  </si>
  <si>
    <t>参加人数</t>
    <rPh sb="0" eb="2">
      <t>サンカ</t>
    </rPh>
    <rPh sb="2" eb="4">
      <t>ニンズウ</t>
    </rPh>
    <phoneticPr fontId="1"/>
  </si>
  <si>
    <t>一般</t>
    <rPh sb="0" eb="2">
      <t>イッパン</t>
    </rPh>
    <phoneticPr fontId="1"/>
  </si>
  <si>
    <t>学生</t>
    <rPh sb="0" eb="2">
      <t>ガクセイ</t>
    </rPh>
    <phoneticPr fontId="1"/>
  </si>
  <si>
    <t>使用割合</t>
    <rPh sb="0" eb="2">
      <t>シヨウ</t>
    </rPh>
    <rPh sb="2" eb="4">
      <t>ワリアイ</t>
    </rPh>
    <phoneticPr fontId="1"/>
  </si>
  <si>
    <t>観覧料徴収</t>
    <rPh sb="0" eb="2">
      <t>カンラン</t>
    </rPh>
    <rPh sb="2" eb="3">
      <t>リョウ</t>
    </rPh>
    <rPh sb="3" eb="5">
      <t>チョウシュウ</t>
    </rPh>
    <phoneticPr fontId="1"/>
  </si>
  <si>
    <t>使用目的</t>
    <rPh sb="0" eb="2">
      <t>シヨウ</t>
    </rPh>
    <rPh sb="2" eb="4">
      <t>モクテキ</t>
    </rPh>
    <phoneticPr fontId="1"/>
  </si>
  <si>
    <t>冷暖房</t>
    <rPh sb="0" eb="3">
      <t>レイダンボウ</t>
    </rPh>
    <phoneticPr fontId="1"/>
  </si>
  <si>
    <t>しおさい公園運動施設使用申請書</t>
    <rPh sb="4" eb="6">
      <t>コウエン</t>
    </rPh>
    <rPh sb="6" eb="8">
      <t>ウンドウ</t>
    </rPh>
    <rPh sb="8" eb="10">
      <t>シセツ</t>
    </rPh>
    <rPh sb="10" eb="12">
      <t>シヨウ</t>
    </rPh>
    <rPh sb="12" eb="14">
      <t>シンセイ</t>
    </rPh>
    <rPh sb="14" eb="15">
      <t>ショ</t>
    </rPh>
    <phoneticPr fontId="1"/>
  </si>
  <si>
    <t>次の通り施設を利用したいので申請いたします</t>
    <rPh sb="0" eb="1">
      <t>ツギ</t>
    </rPh>
    <rPh sb="2" eb="3">
      <t>トオ</t>
    </rPh>
    <rPh sb="4" eb="6">
      <t>シセツ</t>
    </rPh>
    <rPh sb="7" eb="9">
      <t>リヨウ</t>
    </rPh>
    <rPh sb="14" eb="16">
      <t>シンセイ</t>
    </rPh>
    <phoneticPr fontId="1"/>
  </si>
  <si>
    <t>〒</t>
    <phoneticPr fontId="1"/>
  </si>
  <si>
    <t>団体名</t>
    <rPh sb="0" eb="2">
      <t>ダンタイ</t>
    </rPh>
    <rPh sb="2" eb="3">
      <t>メイ</t>
    </rPh>
    <phoneticPr fontId="1"/>
  </si>
  <si>
    <t>固定電話</t>
    <rPh sb="0" eb="2">
      <t>コテイ</t>
    </rPh>
    <rPh sb="2" eb="4">
      <t>デンワ</t>
    </rPh>
    <phoneticPr fontId="1"/>
  </si>
  <si>
    <t>携帯電話</t>
    <rPh sb="0" eb="2">
      <t>ケイタイ</t>
    </rPh>
    <rPh sb="2" eb="4">
      <t>デンワ</t>
    </rPh>
    <phoneticPr fontId="1"/>
  </si>
  <si>
    <t>ＦＡＸ</t>
    <phoneticPr fontId="1"/>
  </si>
  <si>
    <t>担当者名</t>
    <rPh sb="0" eb="2">
      <t>タントウ</t>
    </rPh>
    <rPh sb="2" eb="3">
      <t>シャ</t>
    </rPh>
    <rPh sb="3" eb="4">
      <t>メイ</t>
    </rPh>
    <phoneticPr fontId="1"/>
  </si>
  <si>
    <t>日</t>
    <rPh sb="0" eb="1">
      <t>ニチ</t>
    </rPh>
    <phoneticPr fontId="1"/>
  </si>
  <si>
    <t>月</t>
    <rPh sb="0" eb="1">
      <t>ツキ</t>
    </rPh>
    <phoneticPr fontId="1"/>
  </si>
  <si>
    <t>年</t>
    <rPh sb="0" eb="1">
      <t>ネン</t>
    </rPh>
    <phoneticPr fontId="1"/>
  </si>
  <si>
    <t>伊予市</t>
    <rPh sb="0" eb="3">
      <t>イヨシ</t>
    </rPh>
    <phoneticPr fontId="1"/>
  </si>
  <si>
    <t>伊予市以外</t>
    <rPh sb="0" eb="3">
      <t>イヨシ</t>
    </rPh>
    <rPh sb="3" eb="5">
      <t>イガイ</t>
    </rPh>
    <phoneticPr fontId="1"/>
  </si>
  <si>
    <t>アリーナ</t>
    <phoneticPr fontId="1"/>
  </si>
  <si>
    <t>会議室</t>
    <rPh sb="0" eb="3">
      <t>カイギシツ</t>
    </rPh>
    <phoneticPr fontId="1"/>
  </si>
  <si>
    <t>テニス場</t>
    <rPh sb="3" eb="4">
      <t>ジョウ</t>
    </rPh>
    <phoneticPr fontId="1"/>
  </si>
  <si>
    <t>野球場</t>
    <rPh sb="0" eb="2">
      <t>ヤキュウ</t>
    </rPh>
    <rPh sb="2" eb="3">
      <t>ジョウ</t>
    </rPh>
    <phoneticPr fontId="1"/>
  </si>
  <si>
    <t>グラウンドゴルフ場</t>
    <rPh sb="8" eb="9">
      <t>ジョウ</t>
    </rPh>
    <phoneticPr fontId="1"/>
  </si>
  <si>
    <t>全面</t>
    <rPh sb="0" eb="2">
      <t>ゼンメン</t>
    </rPh>
    <phoneticPr fontId="1"/>
  </si>
  <si>
    <t>２／３面</t>
    <rPh sb="3" eb="4">
      <t>メン</t>
    </rPh>
    <phoneticPr fontId="1"/>
  </si>
  <si>
    <t>１／２面</t>
    <rPh sb="3" eb="4">
      <t>メン</t>
    </rPh>
    <phoneticPr fontId="1"/>
  </si>
  <si>
    <t>１／３面</t>
    <rPh sb="3" eb="4">
      <t>メン</t>
    </rPh>
    <phoneticPr fontId="1"/>
  </si>
  <si>
    <t>午前</t>
    <rPh sb="0" eb="2">
      <t>ゴゼン</t>
    </rPh>
    <phoneticPr fontId="1"/>
  </si>
  <si>
    <t>午後</t>
    <rPh sb="0" eb="2">
      <t>ゴゴ</t>
    </rPh>
    <phoneticPr fontId="1"/>
  </si>
  <si>
    <t>夜間</t>
    <rPh sb="0" eb="2">
      <t>ヤカン</t>
    </rPh>
    <phoneticPr fontId="1"/>
  </si>
  <si>
    <t>9：30</t>
  </si>
  <si>
    <t>10：00</t>
  </si>
  <si>
    <t>10：30</t>
  </si>
  <si>
    <t>11：00</t>
  </si>
  <si>
    <t>11：30</t>
  </si>
  <si>
    <t>12：00</t>
  </si>
  <si>
    <t>12：30</t>
  </si>
  <si>
    <t>13：00</t>
  </si>
  <si>
    <t>13：30</t>
  </si>
  <si>
    <t>14：00</t>
  </si>
  <si>
    <t>14：30</t>
  </si>
  <si>
    <t>15：00</t>
  </si>
  <si>
    <t>15：30</t>
  </si>
  <si>
    <t>16：00</t>
  </si>
  <si>
    <t>16：30</t>
  </si>
  <si>
    <t>17：00</t>
  </si>
  <si>
    <t>17：30</t>
  </si>
  <si>
    <t>18：00</t>
  </si>
  <si>
    <t>18：30</t>
  </si>
  <si>
    <t>19：00</t>
  </si>
  <si>
    <t>19：30</t>
  </si>
  <si>
    <t>20：00</t>
  </si>
  <si>
    <t>20：30</t>
  </si>
  <si>
    <t>21：00</t>
  </si>
  <si>
    <t>21：30</t>
  </si>
  <si>
    <t>競技場</t>
    <rPh sb="0" eb="2">
      <t>キョウギ</t>
    </rPh>
    <rPh sb="2" eb="3">
      <t>ジョウ</t>
    </rPh>
    <phoneticPr fontId="1"/>
  </si>
  <si>
    <t>）</t>
    <phoneticPr fontId="1"/>
  </si>
  <si>
    <t>（</t>
    <phoneticPr fontId="1"/>
  </si>
  <si>
    <t>午後・夜間</t>
    <rPh sb="0" eb="2">
      <t>ゴゴ</t>
    </rPh>
    <rPh sb="3" eb="5">
      <t>ヤカン</t>
    </rPh>
    <phoneticPr fontId="1"/>
  </si>
  <si>
    <t>午前・午後</t>
    <rPh sb="3" eb="5">
      <t>ゴゴ</t>
    </rPh>
    <phoneticPr fontId="1"/>
  </si>
  <si>
    <t>午前・午後・夜間</t>
    <rPh sb="6" eb="8">
      <t>ヤカン</t>
    </rPh>
    <phoneticPr fontId="1"/>
  </si>
  <si>
    <t>男</t>
    <rPh sb="0" eb="1">
      <t>オトコ</t>
    </rPh>
    <phoneticPr fontId="1"/>
  </si>
  <si>
    <t>名</t>
    <rPh sb="0" eb="1">
      <t>メイ</t>
    </rPh>
    <phoneticPr fontId="1"/>
  </si>
  <si>
    <t>女</t>
    <rPh sb="0" eb="1">
      <t>オンナ</t>
    </rPh>
    <phoneticPr fontId="1"/>
  </si>
  <si>
    <t>合計</t>
    <rPh sb="0" eb="2">
      <t>ゴウケイ</t>
    </rPh>
    <phoneticPr fontId="1"/>
  </si>
  <si>
    <t>8：30　　～</t>
    <phoneticPr fontId="1"/>
  </si>
  <si>
    <t>9：00　　～</t>
    <phoneticPr fontId="1"/>
  </si>
  <si>
    <t>9：30　　～</t>
  </si>
  <si>
    <t>10：30　　～</t>
  </si>
  <si>
    <t>11：30　　～</t>
  </si>
  <si>
    <t>12：30　　～</t>
  </si>
  <si>
    <t>13：30　　～</t>
  </si>
  <si>
    <t>14：30　　～</t>
  </si>
  <si>
    <t>15：30　　～</t>
  </si>
  <si>
    <t>16：30　　～</t>
  </si>
  <si>
    <t>17：30　　～</t>
  </si>
  <si>
    <t>18：30　　～</t>
  </si>
  <si>
    <t>19：30　　～</t>
  </si>
  <si>
    <t>20：30　　～</t>
  </si>
  <si>
    <t>10：00　　～</t>
  </si>
  <si>
    <t>11：00　　～</t>
  </si>
  <si>
    <t>12：00　　～</t>
  </si>
  <si>
    <t>13：00　　～</t>
  </si>
  <si>
    <t>14：00　　～</t>
  </si>
  <si>
    <t>15：00　　～</t>
  </si>
  <si>
    <t>16：00　　～</t>
  </si>
  <si>
    <t>17：00　　～</t>
  </si>
  <si>
    <t>18：00　　～</t>
  </si>
  <si>
    <t>19：00　　～</t>
  </si>
  <si>
    <t>20：00　　～</t>
  </si>
  <si>
    <t>ステージ照明</t>
  </si>
  <si>
    <t>放送設備</t>
  </si>
  <si>
    <t>スコアボード</t>
  </si>
  <si>
    <t>放送設備　・　ステージ照明</t>
    <rPh sb="11" eb="13">
      <t>ショウメイ</t>
    </rPh>
    <phoneticPr fontId="1"/>
  </si>
  <si>
    <t>放送設備　・　ステージ照明　・　フロアシート（全面）</t>
    <rPh sb="11" eb="13">
      <t>ショウメイ</t>
    </rPh>
    <rPh sb="23" eb="25">
      <t>ゼンメン</t>
    </rPh>
    <phoneticPr fontId="1"/>
  </si>
  <si>
    <t>放送設備　・　フロアシート（全面）</t>
    <rPh sb="14" eb="16">
      <t>ゼンメン</t>
    </rPh>
    <phoneticPr fontId="1"/>
  </si>
  <si>
    <t>スコアボード　・　放送設備</t>
    <rPh sb="9" eb="11">
      <t>ホウソウ</t>
    </rPh>
    <rPh sb="11" eb="13">
      <t>セツビ</t>
    </rPh>
    <phoneticPr fontId="1"/>
  </si>
  <si>
    <t>放送設備</t>
    <rPh sb="0" eb="2">
      <t>ホウソウ</t>
    </rPh>
    <rPh sb="2" eb="4">
      <t>セツビ</t>
    </rPh>
    <phoneticPr fontId="1"/>
  </si>
  <si>
    <t>使用しない</t>
    <rPh sb="0" eb="2">
      <t>シヨウ</t>
    </rPh>
    <phoneticPr fontId="1"/>
  </si>
  <si>
    <t>使用する</t>
    <rPh sb="0" eb="2">
      <t>シヨウ</t>
    </rPh>
    <phoneticPr fontId="1"/>
  </si>
  <si>
    <t>-</t>
    <phoneticPr fontId="1"/>
  </si>
  <si>
    <t>有料器具</t>
    <rPh sb="0" eb="2">
      <t>ユウリョウ</t>
    </rPh>
    <rPh sb="2" eb="4">
      <t>キグ</t>
    </rPh>
    <phoneticPr fontId="1"/>
  </si>
  <si>
    <t>ＡＢＣＤＥセンター　コート</t>
    <phoneticPr fontId="1"/>
  </si>
  <si>
    <t>ＡＢＣＤＥ　コート</t>
    <phoneticPr fontId="1"/>
  </si>
  <si>
    <t>ＡＢＣセンター　コート</t>
    <phoneticPr fontId="1"/>
  </si>
  <si>
    <t>ＡＢＣ　コート</t>
    <phoneticPr fontId="1"/>
  </si>
  <si>
    <t>ＤＥセンター　コート</t>
    <phoneticPr fontId="1"/>
  </si>
  <si>
    <t>ＤＥ　コート</t>
    <phoneticPr fontId="1"/>
  </si>
  <si>
    <t>Ａ　コート</t>
    <phoneticPr fontId="1"/>
  </si>
  <si>
    <t>Ｂ　コート</t>
    <phoneticPr fontId="1"/>
  </si>
  <si>
    <t>Ｃ　コート</t>
    <phoneticPr fontId="1"/>
  </si>
  <si>
    <t>Ｄ　コート</t>
    <phoneticPr fontId="1"/>
  </si>
  <si>
    <t>Ｅ　コート</t>
    <phoneticPr fontId="1"/>
  </si>
  <si>
    <t>センター　コート</t>
    <phoneticPr fontId="1"/>
  </si>
  <si>
    <t>円</t>
    <phoneticPr fontId="1"/>
  </si>
  <si>
    <t>使用料合計</t>
    <rPh sb="0" eb="2">
      <t>シヨウ</t>
    </rPh>
    <rPh sb="2" eb="3">
      <t>リョウ</t>
    </rPh>
    <rPh sb="3" eb="5">
      <t>ゴウケイ</t>
    </rPh>
    <phoneticPr fontId="1"/>
  </si>
  <si>
    <t>納入金額</t>
    <rPh sb="0" eb="2">
      <t>ノウニュウ</t>
    </rPh>
    <rPh sb="2" eb="4">
      <t>キンガク</t>
    </rPh>
    <phoneticPr fontId="1"/>
  </si>
  <si>
    <t>※利用種目・大会名などを記入してください</t>
    <rPh sb="1" eb="3">
      <t>リヨウ</t>
    </rPh>
    <rPh sb="3" eb="5">
      <t>シュモク</t>
    </rPh>
    <rPh sb="6" eb="8">
      <t>タイカイ</t>
    </rPh>
    <rPh sb="8" eb="9">
      <t>メイ</t>
    </rPh>
    <rPh sb="12" eb="14">
      <t>キニュウ</t>
    </rPh>
    <phoneticPr fontId="1"/>
  </si>
  <si>
    <t>※これは入力用です。
手書きでは使えません。
運動施設使用申請書は
ご使用日毎に１施設につき１枚
ご提出ください。</t>
    <rPh sb="4" eb="6">
      <t>ニュウリョク</t>
    </rPh>
    <rPh sb="6" eb="7">
      <t>ヨウ</t>
    </rPh>
    <rPh sb="11" eb="13">
      <t>テガ</t>
    </rPh>
    <rPh sb="16" eb="17">
      <t>ツカ</t>
    </rPh>
    <rPh sb="23" eb="25">
      <t>ウンドウ</t>
    </rPh>
    <rPh sb="25" eb="27">
      <t>シセツ</t>
    </rPh>
    <rPh sb="27" eb="29">
      <t>シヨウ</t>
    </rPh>
    <rPh sb="29" eb="32">
      <t>シンセイショ</t>
    </rPh>
    <rPh sb="35" eb="37">
      <t>シヨウ</t>
    </rPh>
    <rPh sb="37" eb="38">
      <t>ニチ</t>
    </rPh>
    <rPh sb="38" eb="39">
      <t>ゴト</t>
    </rPh>
    <rPh sb="41" eb="43">
      <t>シセツ</t>
    </rPh>
    <rPh sb="47" eb="48">
      <t>マイ</t>
    </rPh>
    <rPh sb="50" eb="52">
      <t>テイシュツ</t>
    </rPh>
    <phoneticPr fontId="1"/>
  </si>
  <si>
    <t>なし</t>
    <phoneticPr fontId="1"/>
  </si>
  <si>
    <t>徴収する</t>
    <rPh sb="0" eb="2">
      <t>チョウシュウ</t>
    </rPh>
    <phoneticPr fontId="1"/>
  </si>
  <si>
    <t>徴収しない</t>
    <rPh sb="0" eb="2">
      <t>チョウシュウ</t>
    </rPh>
    <phoneticPr fontId="1"/>
  </si>
  <si>
    <t>放送設備　・　スポーツカウンター</t>
  </si>
  <si>
    <t>放送設備　・　スポーツカウンター　・　ステージ照明</t>
    <rPh sb="23" eb="25">
      <t>ショウメイ</t>
    </rPh>
    <phoneticPr fontId="1"/>
  </si>
  <si>
    <t>放送設備　・　スポーツカウンター　・　ステージ照明　・　フロアシート（全面）</t>
    <rPh sb="23" eb="25">
      <t>ショウメイ</t>
    </rPh>
    <rPh sb="35" eb="37">
      <t>ゼンメン</t>
    </rPh>
    <phoneticPr fontId="1"/>
  </si>
  <si>
    <t>放送設備　・　スポーツカウンター　・　フロアシート（全面）</t>
    <rPh sb="26" eb="28">
      <t>ゼンメン</t>
    </rPh>
    <phoneticPr fontId="1"/>
  </si>
  <si>
    <t>スポーツカウンター</t>
  </si>
  <si>
    <t>スポーツカウンター　・　ステージ照明</t>
    <rPh sb="16" eb="18">
      <t>ショウメイ</t>
    </rPh>
    <phoneticPr fontId="1"/>
  </si>
  <si>
    <t>スポーツカウンター　・　ステージ照明　・　フロアシート（全面）</t>
    <rPh sb="16" eb="18">
      <t>ショウメイ</t>
    </rPh>
    <rPh sb="28" eb="30">
      <t>ゼンメン</t>
    </rPh>
    <phoneticPr fontId="1"/>
  </si>
  <si>
    <t>スポーツカウンター　・　フロアシート（全面）</t>
    <rPh sb="19" eb="21">
      <t>ゼンメン</t>
    </rPh>
    <phoneticPr fontId="1"/>
  </si>
  <si>
    <t>フロアシート（全面）</t>
  </si>
  <si>
    <t>ステージ照明　・　フロアシート（全面）</t>
  </si>
  <si>
    <t>shiosaipark@midori-gr.com</t>
    <phoneticPr fontId="1"/>
  </si>
  <si>
    <t>無料器具</t>
    <rPh sb="0" eb="2">
      <t>ムリョウ</t>
    </rPh>
    <rPh sb="2" eb="4">
      <t>キグ</t>
    </rPh>
    <phoneticPr fontId="1"/>
  </si>
  <si>
    <t>使用時間</t>
    <rPh sb="0" eb="2">
      <t>シヨウ</t>
    </rPh>
    <rPh sb="2" eb="4">
      <t>ジカン</t>
    </rPh>
    <phoneticPr fontId="1"/>
  </si>
  <si>
    <t>～</t>
    <phoneticPr fontId="1"/>
  </si>
  <si>
    <t>)</t>
    <phoneticPr fontId="1"/>
  </si>
  <si>
    <t>様</t>
    <rPh sb="0" eb="1">
      <t>サマ</t>
    </rPh>
    <phoneticPr fontId="1"/>
  </si>
  <si>
    <t>伊予市しおさい公園指定管理者</t>
    <rPh sb="0" eb="2">
      <t>イヨ</t>
    </rPh>
    <rPh sb="2" eb="3">
      <t>シ</t>
    </rPh>
    <rPh sb="7" eb="9">
      <t>コウエン</t>
    </rPh>
    <rPh sb="9" eb="11">
      <t>シテイ</t>
    </rPh>
    <rPh sb="11" eb="14">
      <t>カンリシャ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</si>
</sst>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aaa"/>
    <numFmt numFmtId="177" formatCode="#,##0_ "/>
    <numFmt numFmtId="178" formatCode="#,##0_);\(#,##0\)"/>
    <numFmt numFmtId="179" formatCode="[$-F800]dddd\,\ mmmm\ dd\,\ yyyy"/>
  </numFmts>
  <fonts count="12">
    <font>
      <sz val="11"/>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sz val="28"/>
      <color rgb="FFFF0000"/>
      <name val="ＭＳ Ｐ明朝"/>
      <family val="1"/>
      <charset val="128"/>
    </font>
    <font>
      <sz val="11"/>
      <color rgb="FFFF0000"/>
      <name val="ＭＳ Ｐ明朝"/>
      <family val="1"/>
      <charset val="128"/>
    </font>
    <font>
      <sz val="12"/>
      <color indexed="81"/>
      <name val="MS P ゴシック"/>
      <family val="3"/>
      <charset val="128"/>
    </font>
    <font>
      <u/>
      <sz val="11"/>
      <color theme="10"/>
      <name val="ＭＳ Ｐゴシック"/>
      <family val="3"/>
      <charset val="128"/>
    </font>
    <font>
      <sz val="9"/>
      <name val="ＭＳ Ｐ明朝"/>
      <family val="1"/>
      <charset val="128"/>
    </font>
    <font>
      <sz val="9"/>
      <color rgb="FF000000"/>
      <name val="Meiryo UI"/>
      <family val="3"/>
      <charset val="128"/>
    </font>
    <font>
      <sz val="10.5"/>
      <name val="ＭＳ Ｐ明朝"/>
      <family val="1"/>
      <charset val="128"/>
    </font>
    <font>
      <sz val="12"/>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31">
    <xf numFmtId="0" fontId="0" fillId="0" borderId="0" xfId="0">
      <alignment vertical="center"/>
    </xf>
    <xf numFmtId="0" fontId="3" fillId="0" borderId="0" xfId="0" applyFont="1">
      <alignment vertical="center"/>
    </xf>
    <xf numFmtId="0" fontId="5" fillId="0" borderId="0" xfId="0" applyFont="1">
      <alignment vertical="center"/>
    </xf>
    <xf numFmtId="0" fontId="7" fillId="0" borderId="0" xfId="1">
      <alignment vertical="center"/>
    </xf>
    <xf numFmtId="0" fontId="4" fillId="0" borderId="0" xfId="0" applyFont="1" applyAlignment="1">
      <alignment vertical="top" wrapText="1"/>
    </xf>
    <xf numFmtId="0" fontId="3" fillId="2" borderId="2" xfId="0" applyFont="1" applyFill="1" applyBorder="1" applyAlignment="1">
      <alignment horizontal="center" vertical="center"/>
    </xf>
    <xf numFmtId="0" fontId="3" fillId="2" borderId="0" xfId="0" applyFont="1" applyFill="1" applyAlignment="1">
      <alignment horizontal="center"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8" xfId="0" applyFont="1" applyFill="1" applyBorder="1" applyAlignment="1">
      <alignment vertical="center" shrinkToFit="1"/>
    </xf>
    <xf numFmtId="178" fontId="3" fillId="2" borderId="3" xfId="0" applyNumberFormat="1" applyFont="1" applyFill="1" applyBorder="1">
      <alignment vertical="center"/>
    </xf>
    <xf numFmtId="178" fontId="3" fillId="2" borderId="4" xfId="0" applyNumberFormat="1" applyFont="1" applyFill="1" applyBorder="1">
      <alignment vertical="center"/>
    </xf>
    <xf numFmtId="178" fontId="3" fillId="2" borderId="0" xfId="0" applyNumberFormat="1" applyFont="1" applyFill="1">
      <alignment vertical="center"/>
    </xf>
    <xf numFmtId="178" fontId="3" fillId="2" borderId="6" xfId="0" applyNumberFormat="1" applyFont="1" applyFill="1" applyBorder="1">
      <alignment vertical="center"/>
    </xf>
    <xf numFmtId="178" fontId="3" fillId="2" borderId="8" xfId="0" applyNumberFormat="1" applyFont="1" applyFill="1" applyBorder="1">
      <alignment vertical="center"/>
    </xf>
    <xf numFmtId="178" fontId="3" fillId="2" borderId="9" xfId="0" applyNumberFormat="1" applyFont="1" applyFill="1" applyBorder="1">
      <alignment vertical="center"/>
    </xf>
    <xf numFmtId="0" fontId="3" fillId="2" borderId="3" xfId="0" applyFont="1" applyFill="1" applyBorder="1" applyAlignment="1">
      <alignment vertical="center" shrinkToFit="1"/>
    </xf>
    <xf numFmtId="0" fontId="3" fillId="2" borderId="8" xfId="0" applyFont="1" applyFill="1" applyBorder="1">
      <alignment vertical="center"/>
    </xf>
    <xf numFmtId="0" fontId="3" fillId="2" borderId="9" xfId="0" applyFont="1" applyFill="1" applyBorder="1">
      <alignment vertical="center"/>
    </xf>
    <xf numFmtId="0" fontId="3" fillId="2" borderId="0" xfId="0" applyFont="1" applyFill="1">
      <alignment vertical="center"/>
    </xf>
    <xf numFmtId="0" fontId="2" fillId="2" borderId="0" xfId="0" applyFont="1" applyFill="1" applyAlignment="1">
      <alignment horizontal="center" vertical="center"/>
    </xf>
    <xf numFmtId="0" fontId="3" fillId="3" borderId="3" xfId="0" applyFont="1" applyFill="1" applyBorder="1" applyAlignment="1">
      <alignment horizontal="center" vertical="center"/>
    </xf>
    <xf numFmtId="0" fontId="3" fillId="2" borderId="4"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20" fontId="3" fillId="3" borderId="2" xfId="0" applyNumberFormat="1" applyFont="1" applyFill="1" applyBorder="1" applyAlignment="1">
      <alignment horizontal="center" vertical="center"/>
    </xf>
    <xf numFmtId="0" fontId="3" fillId="3" borderId="3"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xf>
    <xf numFmtId="0" fontId="4" fillId="0" borderId="0" xfId="0" applyFont="1" applyAlignment="1">
      <alignment vertical="top" wrapText="1"/>
    </xf>
    <xf numFmtId="0" fontId="3" fillId="2" borderId="0" xfId="0" applyFont="1" applyFill="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177" fontId="3" fillId="2" borderId="3" xfId="0" applyNumberFormat="1" applyFont="1" applyFill="1" applyBorder="1" applyAlignment="1">
      <alignment horizontal="center" vertical="center" shrinkToFit="1"/>
    </xf>
    <xf numFmtId="177" fontId="3" fillId="2" borderId="0" xfId="0" applyNumberFormat="1" applyFont="1" applyFill="1" applyAlignment="1">
      <alignment horizontal="center" vertical="center" shrinkToFit="1"/>
    </xf>
    <xf numFmtId="177" fontId="3" fillId="2" borderId="8" xfId="0" applyNumberFormat="1" applyFont="1" applyFill="1" applyBorder="1" applyAlignment="1">
      <alignment horizontal="center" vertical="center" shrinkToFit="1"/>
    </xf>
    <xf numFmtId="177" fontId="3" fillId="3" borderId="3" xfId="0" applyNumberFormat="1" applyFont="1" applyFill="1" applyBorder="1" applyAlignment="1">
      <alignment horizontal="center" vertical="center" shrinkToFit="1"/>
    </xf>
    <xf numFmtId="177" fontId="3" fillId="3" borderId="0" xfId="0" applyNumberFormat="1" applyFont="1" applyFill="1" applyAlignment="1">
      <alignment horizontal="center" vertical="center" shrinkToFit="1"/>
    </xf>
    <xf numFmtId="177" fontId="3" fillId="3" borderId="8" xfId="0" applyNumberFormat="1" applyFont="1" applyFill="1" applyBorder="1" applyAlignment="1">
      <alignment horizontal="center" vertical="center" shrinkToFit="1"/>
    </xf>
    <xf numFmtId="178" fontId="3" fillId="2" borderId="3" xfId="0" applyNumberFormat="1" applyFont="1" applyFill="1" applyBorder="1" applyAlignment="1">
      <alignment horizontal="right" vertical="center" shrinkToFit="1"/>
    </xf>
    <xf numFmtId="178" fontId="3" fillId="2" borderId="0" xfId="0" applyNumberFormat="1" applyFont="1" applyFill="1" applyAlignment="1">
      <alignment horizontal="right" vertical="center" shrinkToFit="1"/>
    </xf>
    <xf numFmtId="178" fontId="3" fillId="2" borderId="8" xfId="0" applyNumberFormat="1" applyFont="1" applyFill="1" applyBorder="1" applyAlignment="1">
      <alignment horizontal="right" vertical="center" shrinkToFit="1"/>
    </xf>
    <xf numFmtId="0" fontId="3" fillId="3" borderId="4" xfId="0" applyFont="1" applyFill="1" applyBorder="1" applyAlignment="1">
      <alignment horizontal="center" vertical="center"/>
    </xf>
    <xf numFmtId="0" fontId="3" fillId="3" borderId="9" xfId="0" applyFont="1" applyFill="1" applyBorder="1" applyAlignment="1">
      <alignment horizontal="center" vertical="center"/>
    </xf>
    <xf numFmtId="0" fontId="3" fillId="2" borderId="3" xfId="0" applyFont="1" applyFill="1" applyBorder="1">
      <alignment vertical="center"/>
    </xf>
    <xf numFmtId="0" fontId="3" fillId="2" borderId="4" xfId="0" applyFont="1" applyFill="1" applyBorder="1">
      <alignment vertical="center"/>
    </xf>
    <xf numFmtId="0" fontId="3" fillId="2" borderId="0" xfId="0" applyFont="1" applyFill="1">
      <alignment vertical="center"/>
    </xf>
    <xf numFmtId="0" fontId="3" fillId="2" borderId="6"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3" fillId="2" borderId="1" xfId="0" applyFont="1" applyFill="1" applyBorder="1" applyAlignment="1">
      <alignment horizontal="center" vertical="center"/>
    </xf>
    <xf numFmtId="0" fontId="3" fillId="2" borderId="2" xfId="0" applyFont="1" applyFill="1" applyBorder="1">
      <alignment vertical="center"/>
    </xf>
    <xf numFmtId="0" fontId="3" fillId="2" borderId="7" xfId="0" applyFont="1" applyFill="1" applyBorder="1">
      <alignment vertical="center"/>
    </xf>
    <xf numFmtId="0" fontId="3" fillId="3" borderId="2" xfId="0" applyFont="1" applyFill="1" applyBorder="1" applyAlignment="1">
      <alignment vertical="center" wrapText="1"/>
    </xf>
    <xf numFmtId="0" fontId="3" fillId="3" borderId="3" xfId="0" applyFont="1" applyFill="1" applyBorder="1">
      <alignment vertical="center"/>
    </xf>
    <xf numFmtId="0" fontId="3" fillId="3" borderId="7" xfId="0" applyFont="1" applyFill="1" applyBorder="1">
      <alignment vertical="center"/>
    </xf>
    <xf numFmtId="0" fontId="3" fillId="3" borderId="8" xfId="0" applyFont="1" applyFill="1" applyBorder="1">
      <alignmen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2" borderId="5" xfId="0" applyFont="1" applyFill="1" applyBorder="1" applyAlignment="1">
      <alignment vertical="center" shrinkToFit="1"/>
    </xf>
    <xf numFmtId="0" fontId="3" fillId="2" borderId="0" xfId="0" applyFont="1" applyFill="1" applyAlignment="1">
      <alignment vertical="center" shrinkToFit="1"/>
    </xf>
    <xf numFmtId="0" fontId="3" fillId="2" borderId="6" xfId="0" applyFont="1" applyFill="1" applyBorder="1" applyAlignment="1">
      <alignment vertical="center" shrinkToFit="1"/>
    </xf>
    <xf numFmtId="0" fontId="3" fillId="2" borderId="7" xfId="0" applyFont="1" applyFill="1" applyBorder="1" applyAlignment="1">
      <alignment vertical="center" shrinkToFit="1"/>
    </xf>
    <xf numFmtId="0" fontId="3" fillId="2" borderId="8" xfId="0" applyFont="1" applyFill="1" applyBorder="1" applyAlignment="1">
      <alignment vertical="center" shrinkToFit="1"/>
    </xf>
    <xf numFmtId="0" fontId="3" fillId="2" borderId="9" xfId="0" applyFont="1" applyFill="1" applyBorder="1" applyAlignment="1">
      <alignment vertical="center" shrinkToFit="1"/>
    </xf>
    <xf numFmtId="0" fontId="3" fillId="3" borderId="3" xfId="0" applyFont="1" applyFill="1" applyBorder="1" applyAlignment="1">
      <alignment vertical="center" wrapText="1"/>
    </xf>
    <xf numFmtId="0" fontId="3" fillId="3" borderId="5" xfId="0" applyFont="1" applyFill="1" applyBorder="1" applyAlignment="1">
      <alignment vertical="center" wrapText="1"/>
    </xf>
    <xf numFmtId="0" fontId="3" fillId="3" borderId="0" xfId="0" applyFont="1" applyFill="1" applyAlignment="1">
      <alignment vertical="center" wrapText="1"/>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178" fontId="3" fillId="3" borderId="3" xfId="0" applyNumberFormat="1" applyFont="1" applyFill="1" applyBorder="1" applyAlignment="1">
      <alignment horizontal="right" vertical="center" shrinkToFit="1"/>
    </xf>
    <xf numFmtId="178" fontId="3" fillId="3" borderId="0" xfId="0" applyNumberFormat="1" applyFont="1" applyFill="1" applyAlignment="1">
      <alignment horizontal="right" vertical="center" shrinkToFit="1"/>
    </xf>
    <xf numFmtId="178" fontId="3" fillId="3" borderId="8" xfId="0" applyNumberFormat="1" applyFont="1" applyFill="1" applyBorder="1" applyAlignment="1">
      <alignment horizontal="right" vertical="center" shrinkToFit="1"/>
    </xf>
    <xf numFmtId="178" fontId="3" fillId="2" borderId="3" xfId="0" applyNumberFormat="1" applyFont="1" applyFill="1" applyBorder="1">
      <alignment vertical="center"/>
    </xf>
    <xf numFmtId="178" fontId="3" fillId="2" borderId="0" xfId="0" applyNumberFormat="1" applyFont="1" applyFill="1">
      <alignment vertical="center"/>
    </xf>
    <xf numFmtId="178" fontId="3" fillId="2" borderId="8" xfId="0" applyNumberFormat="1" applyFont="1" applyFill="1" applyBorder="1">
      <alignment vertical="center"/>
    </xf>
    <xf numFmtId="0" fontId="3" fillId="3" borderId="3" xfId="0" applyFont="1" applyFill="1" applyBorder="1" applyAlignment="1">
      <alignment horizontal="right" vertical="center" shrinkToFit="1"/>
    </xf>
    <xf numFmtId="0" fontId="3" fillId="3" borderId="0" xfId="0" applyFont="1" applyFill="1" applyAlignment="1">
      <alignment horizontal="right" vertical="center" shrinkToFit="1"/>
    </xf>
    <xf numFmtId="0" fontId="3" fillId="3" borderId="8" xfId="0" applyFont="1" applyFill="1" applyBorder="1" applyAlignment="1">
      <alignment horizontal="right" vertical="center" shrinkToFit="1"/>
    </xf>
    <xf numFmtId="176" fontId="3" fillId="2" borderId="3" xfId="0" applyNumberFormat="1" applyFont="1" applyFill="1" applyBorder="1" applyAlignment="1">
      <alignment horizontal="center" vertical="center" shrinkToFit="1"/>
    </xf>
    <xf numFmtId="176" fontId="3" fillId="2" borderId="0" xfId="0" applyNumberFormat="1" applyFont="1" applyFill="1" applyAlignment="1">
      <alignment horizontal="center" vertical="center" shrinkToFit="1"/>
    </xf>
    <xf numFmtId="176" fontId="3" fillId="2" borderId="8" xfId="0" applyNumberFormat="1" applyFont="1" applyFill="1" applyBorder="1" applyAlignment="1">
      <alignment horizontal="center" vertical="center" shrinkToFit="1"/>
    </xf>
    <xf numFmtId="49" fontId="3" fillId="3" borderId="1" xfId="0" applyNumberFormat="1" applyFont="1" applyFill="1" applyBorder="1" applyAlignment="1">
      <alignment horizontal="center" vertical="center" shrinkToFit="1"/>
    </xf>
    <xf numFmtId="0" fontId="3" fillId="3" borderId="2" xfId="0" applyFont="1" applyFill="1" applyBorder="1" applyAlignment="1">
      <alignment horizontal="right" vertical="center" shrinkToFit="1"/>
    </xf>
    <xf numFmtId="0" fontId="3" fillId="3" borderId="5" xfId="0" applyFont="1" applyFill="1" applyBorder="1" applyAlignment="1">
      <alignment horizontal="right" vertical="center" shrinkToFit="1"/>
    </xf>
    <xf numFmtId="0" fontId="3" fillId="3" borderId="7" xfId="0" applyFont="1" applyFill="1" applyBorder="1" applyAlignment="1">
      <alignment horizontal="right" vertical="center" shrinkToFi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3" fillId="3" borderId="1"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3" borderId="2" xfId="0" applyFont="1" applyFill="1" applyBorder="1" applyAlignment="1">
      <alignment horizontal="right" vertical="center" wrapText="1"/>
    </xf>
    <xf numFmtId="0" fontId="3" fillId="3" borderId="3" xfId="0" applyFont="1" applyFill="1" applyBorder="1" applyAlignment="1">
      <alignment horizontal="right" vertical="center" wrapText="1"/>
    </xf>
    <xf numFmtId="0" fontId="3" fillId="3" borderId="5" xfId="0" applyFont="1" applyFill="1" applyBorder="1" applyAlignment="1">
      <alignment horizontal="right" vertical="center" wrapText="1"/>
    </xf>
    <xf numFmtId="0" fontId="3" fillId="3" borderId="0" xfId="0" applyFont="1" applyFill="1" applyAlignment="1">
      <alignment horizontal="right" vertical="center" wrapText="1"/>
    </xf>
    <xf numFmtId="0" fontId="3" fillId="3" borderId="7" xfId="0" applyFont="1" applyFill="1" applyBorder="1" applyAlignment="1">
      <alignment horizontal="right" vertical="center" wrapText="1"/>
    </xf>
    <xf numFmtId="0" fontId="3" fillId="3" borderId="8" xfId="0" applyFont="1" applyFill="1" applyBorder="1" applyAlignment="1">
      <alignment horizontal="right"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49" fontId="3" fillId="3" borderId="2" xfId="0" applyNumberFormat="1" applyFont="1" applyFill="1" applyBorder="1" applyAlignment="1">
      <alignment horizontal="center" vertical="center" shrinkToFit="1"/>
    </xf>
    <xf numFmtId="49" fontId="3" fillId="3" borderId="3" xfId="0" applyNumberFormat="1" applyFont="1" applyFill="1" applyBorder="1" applyAlignment="1">
      <alignment horizontal="center" vertical="center" shrinkToFit="1"/>
    </xf>
    <xf numFmtId="49" fontId="3" fillId="3" borderId="4" xfId="0" applyNumberFormat="1" applyFont="1" applyFill="1" applyBorder="1" applyAlignment="1">
      <alignment horizontal="center" vertical="center" shrinkToFit="1"/>
    </xf>
    <xf numFmtId="49" fontId="3" fillId="3" borderId="5" xfId="0" applyNumberFormat="1" applyFont="1" applyFill="1" applyBorder="1" applyAlignment="1">
      <alignment horizontal="center" vertical="center" shrinkToFit="1"/>
    </xf>
    <xf numFmtId="49" fontId="3" fillId="3" borderId="0" xfId="0" applyNumberFormat="1" applyFont="1" applyFill="1" applyAlignment="1">
      <alignment horizontal="center" vertical="center" shrinkToFit="1"/>
    </xf>
    <xf numFmtId="49" fontId="3" fillId="3" borderId="6" xfId="0" applyNumberFormat="1" applyFont="1" applyFill="1" applyBorder="1" applyAlignment="1">
      <alignment horizontal="center" vertical="center" shrinkToFit="1"/>
    </xf>
    <xf numFmtId="49" fontId="3" fillId="3" borderId="7" xfId="0" applyNumberFormat="1" applyFont="1" applyFill="1" applyBorder="1" applyAlignment="1">
      <alignment horizontal="center" vertical="center" shrinkToFit="1"/>
    </xf>
    <xf numFmtId="49" fontId="3" fillId="3" borderId="8" xfId="0" applyNumberFormat="1" applyFont="1" applyFill="1" applyBorder="1" applyAlignment="1">
      <alignment horizontal="center" vertical="center" shrinkToFit="1"/>
    </xf>
    <xf numFmtId="49" fontId="3" fillId="3" borderId="9" xfId="0" applyNumberFormat="1" applyFont="1" applyFill="1" applyBorder="1" applyAlignment="1">
      <alignment horizontal="center" vertical="center" shrinkToFit="1"/>
    </xf>
    <xf numFmtId="0" fontId="2" fillId="2" borderId="0" xfId="0" applyFont="1" applyFill="1" applyAlignment="1">
      <alignment horizontal="center" vertical="center"/>
    </xf>
    <xf numFmtId="179" fontId="3" fillId="2" borderId="0" xfId="0" applyNumberFormat="1" applyFont="1" applyFill="1" applyAlignment="1">
      <alignment horizontal="right" vertical="center"/>
    </xf>
    <xf numFmtId="0" fontId="3" fillId="3" borderId="5" xfId="0" applyFont="1" applyFill="1" applyBorder="1" applyAlignment="1">
      <alignment vertical="center" shrinkToFit="1"/>
    </xf>
    <xf numFmtId="0" fontId="3" fillId="3" borderId="0" xfId="0" applyFont="1" applyFill="1" applyAlignment="1">
      <alignment vertical="center" shrinkToFit="1"/>
    </xf>
    <xf numFmtId="0" fontId="3" fillId="3" borderId="6" xfId="0" applyFont="1" applyFill="1" applyBorder="1" applyAlignment="1">
      <alignment vertical="center" shrinkToFit="1"/>
    </xf>
    <xf numFmtId="0" fontId="3" fillId="3" borderId="7" xfId="0" applyFont="1" applyFill="1" applyBorder="1" applyAlignment="1">
      <alignment vertical="center" shrinkToFit="1"/>
    </xf>
    <xf numFmtId="0" fontId="3" fillId="3" borderId="8" xfId="0" applyFont="1" applyFill="1" applyBorder="1" applyAlignment="1">
      <alignment vertical="center" shrinkToFit="1"/>
    </xf>
    <xf numFmtId="0" fontId="3" fillId="3" borderId="9" xfId="0" applyFont="1" applyFill="1" applyBorder="1" applyAlignment="1">
      <alignment vertical="center" shrinkToFit="1"/>
    </xf>
  </cellXfs>
  <cellStyles count="2">
    <cellStyle name="ハイパーリンク" xfId="1" builtinId="8"/>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42</xdr:row>
          <xdr:rowOff>7620</xdr:rowOff>
        </xdr:from>
        <xdr:to>
          <xdr:col>13</xdr:col>
          <xdr:colOff>7620</xdr:colOff>
          <xdr:row>44</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ネット一式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7620</xdr:rowOff>
        </xdr:from>
        <xdr:to>
          <xdr:col>20</xdr:col>
          <xdr:colOff>0</xdr:colOff>
          <xdr:row>44</xdr:row>
          <xdr:rowOff>7620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フロアシート(一部）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42</xdr:row>
          <xdr:rowOff>0</xdr:rowOff>
        </xdr:from>
        <xdr:to>
          <xdr:col>29</xdr:col>
          <xdr:colOff>0</xdr:colOff>
          <xdr:row>44</xdr:row>
          <xdr:rowOff>7620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ポータブルマイク(室内用）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42</xdr:row>
          <xdr:rowOff>0</xdr:rowOff>
        </xdr:from>
        <xdr:to>
          <xdr:col>33</xdr:col>
          <xdr:colOff>0</xdr:colOff>
          <xdr:row>44</xdr:row>
          <xdr:rowOff>7620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hiosaipark@midori-gr.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41873-0006-48C3-82F6-E2253E8FD157}">
  <dimension ref="A1:BH120"/>
  <sheetViews>
    <sheetView tabSelected="1" zoomScaleNormal="100" zoomScaleSheetLayoutView="100" workbookViewId="0">
      <selection activeCell="AY19" sqref="AY19"/>
    </sheetView>
  </sheetViews>
  <sheetFormatPr defaultColWidth="9" defaultRowHeight="13.2"/>
  <cols>
    <col min="1" max="1" width="2.33203125" style="1" customWidth="1"/>
    <col min="2" max="41" width="2.109375" style="1" customWidth="1"/>
    <col min="42" max="43" width="2.33203125" style="1" hidden="1" customWidth="1"/>
    <col min="44" max="44" width="9" style="1" customWidth="1"/>
    <col min="45" max="16384" width="9" style="1"/>
  </cols>
  <sheetData>
    <row r="1" spans="1:60" ht="13.5" customHeight="1">
      <c r="A1" s="123" t="s">
        <v>10</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 t="s">
        <v>21</v>
      </c>
      <c r="AR1" s="37" t="s">
        <v>123</v>
      </c>
      <c r="AS1" s="37"/>
      <c r="AT1" s="37"/>
      <c r="AU1" s="37"/>
      <c r="AV1" s="37"/>
      <c r="AW1" s="37"/>
      <c r="AX1" s="37"/>
    </row>
    <row r="2" spans="1:60" ht="9.75" customHeight="1">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 t="s">
        <v>22</v>
      </c>
      <c r="AR2" s="37"/>
      <c r="AS2" s="37"/>
      <c r="AT2" s="37"/>
      <c r="AU2" s="37"/>
      <c r="AV2" s="37"/>
      <c r="AW2" s="37"/>
      <c r="AX2" s="37"/>
    </row>
    <row r="3" spans="1:60" ht="17.25" customHeight="1">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R3" s="37"/>
      <c r="AS3" s="37"/>
      <c r="AT3" s="37"/>
      <c r="AU3" s="37"/>
      <c r="AV3" s="37"/>
      <c r="AW3" s="37"/>
      <c r="AX3" s="37"/>
    </row>
    <row r="4" spans="1:60" ht="13.5" customHeight="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124">
        <f ca="1">NOW()</f>
        <v>45456.607165856483</v>
      </c>
      <c r="AF4" s="124"/>
      <c r="AG4" s="124"/>
      <c r="AH4" s="124"/>
      <c r="AI4" s="124"/>
      <c r="AJ4" s="124"/>
      <c r="AK4" s="124"/>
      <c r="AL4" s="124"/>
      <c r="AM4" s="124"/>
      <c r="AN4" s="124"/>
      <c r="AO4" s="124"/>
      <c r="AP4" s="1" t="s">
        <v>4</v>
      </c>
      <c r="AR4" s="37"/>
      <c r="AS4" s="37"/>
      <c r="AT4" s="37"/>
      <c r="AU4" s="37"/>
      <c r="AV4" s="37"/>
      <c r="AW4" s="37"/>
      <c r="AX4" s="37"/>
    </row>
    <row r="5" spans="1:60" ht="15" customHeight="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6"/>
      <c r="AG5" s="6"/>
      <c r="AH5" s="6"/>
      <c r="AI5" s="6"/>
      <c r="AJ5" s="6"/>
      <c r="AK5" s="6"/>
      <c r="AL5" s="6"/>
      <c r="AM5" s="6"/>
      <c r="AN5" s="6"/>
      <c r="AO5" s="6"/>
      <c r="AP5" s="1" t="s">
        <v>5</v>
      </c>
      <c r="AR5" s="37"/>
      <c r="AS5" s="37"/>
      <c r="AT5" s="37"/>
      <c r="AU5" s="37"/>
      <c r="AV5" s="37"/>
      <c r="AW5" s="37"/>
      <c r="AX5" s="37"/>
    </row>
    <row r="6" spans="1:60" ht="15" customHeight="1">
      <c r="A6" s="1" t="s">
        <v>143</v>
      </c>
      <c r="B6" s="20"/>
      <c r="C6" s="20"/>
      <c r="D6" s="20"/>
      <c r="E6" s="20"/>
      <c r="F6" s="20"/>
      <c r="G6" s="20"/>
      <c r="H6" s="20"/>
      <c r="I6" s="20"/>
      <c r="J6" s="20"/>
      <c r="L6" s="20"/>
      <c r="N6" s="20"/>
      <c r="O6" s="20" t="s">
        <v>142</v>
      </c>
      <c r="P6" s="20"/>
      <c r="Q6" s="20"/>
      <c r="R6" s="20"/>
      <c r="S6" s="20"/>
      <c r="T6" s="20"/>
      <c r="U6" s="20"/>
      <c r="V6" s="20"/>
      <c r="W6" s="20"/>
      <c r="X6" s="20"/>
      <c r="Y6" s="20"/>
      <c r="Z6" s="20"/>
      <c r="AA6" s="20"/>
      <c r="AB6" s="20"/>
      <c r="AC6" s="20"/>
      <c r="AD6" s="20"/>
      <c r="AE6" s="20"/>
      <c r="AF6" s="6"/>
      <c r="AG6" s="6"/>
      <c r="AH6" s="6"/>
      <c r="AI6" s="6"/>
      <c r="AJ6" s="6"/>
      <c r="AK6" s="6"/>
      <c r="AL6" s="6"/>
      <c r="AM6" s="6"/>
      <c r="AN6" s="6"/>
      <c r="AO6" s="6"/>
      <c r="AR6" s="37"/>
      <c r="AS6" s="37"/>
      <c r="AT6" s="37"/>
      <c r="AU6" s="37"/>
      <c r="AV6" s="37"/>
      <c r="AW6" s="37"/>
      <c r="AX6" s="37"/>
    </row>
    <row r="7" spans="1:60" ht="16.5" customHeight="1">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1" t="s">
        <v>23</v>
      </c>
      <c r="AQ7" s="20"/>
      <c r="AR7" s="37"/>
      <c r="AS7" s="37"/>
      <c r="AT7" s="37"/>
      <c r="AU7" s="37"/>
      <c r="AV7" s="37"/>
      <c r="AW7" s="37"/>
      <c r="AX7" s="37"/>
      <c r="AY7" s="20"/>
      <c r="BB7" s="4"/>
      <c r="BC7" s="4"/>
      <c r="BD7" s="4"/>
      <c r="BE7" s="4"/>
      <c r="BF7" s="4"/>
      <c r="BG7" s="4"/>
      <c r="BH7" s="4"/>
    </row>
    <row r="8" spans="1:60" ht="13.5" customHeight="1">
      <c r="A8" s="58" t="s">
        <v>0</v>
      </c>
      <c r="B8" s="58"/>
      <c r="C8" s="58"/>
      <c r="D8" s="58"/>
      <c r="E8" s="58"/>
      <c r="F8" s="58"/>
      <c r="G8" s="58"/>
      <c r="H8" s="5" t="s">
        <v>12</v>
      </c>
      <c r="I8" s="115"/>
      <c r="J8" s="115"/>
      <c r="K8" s="115"/>
      <c r="L8" s="22" t="s">
        <v>105</v>
      </c>
      <c r="M8" s="115"/>
      <c r="N8" s="115"/>
      <c r="O8" s="115"/>
      <c r="P8" s="115"/>
      <c r="Q8" s="8"/>
      <c r="R8" s="8"/>
      <c r="S8" s="8"/>
      <c r="T8" s="8"/>
      <c r="U8" s="8"/>
      <c r="V8" s="8"/>
      <c r="W8" s="8"/>
      <c r="X8" s="8"/>
      <c r="Y8" s="8"/>
      <c r="Z8" s="8"/>
      <c r="AA8" s="8"/>
      <c r="AB8" s="8"/>
      <c r="AC8" s="8"/>
      <c r="AD8" s="8"/>
      <c r="AE8" s="8"/>
      <c r="AF8" s="8"/>
      <c r="AG8" s="8"/>
      <c r="AH8" s="8"/>
      <c r="AI8" s="8"/>
      <c r="AJ8" s="8"/>
      <c r="AK8" s="8"/>
      <c r="AL8" s="8"/>
      <c r="AM8" s="8"/>
      <c r="AN8" s="8"/>
      <c r="AO8" s="9"/>
      <c r="AP8" s="1" t="s">
        <v>24</v>
      </c>
      <c r="AR8" s="37"/>
      <c r="AS8" s="37"/>
      <c r="AT8" s="37"/>
      <c r="AU8" s="37"/>
      <c r="AV8" s="37"/>
      <c r="AW8" s="37"/>
      <c r="AX8" s="37"/>
    </row>
    <row r="9" spans="1:60" ht="13.5" customHeight="1">
      <c r="A9" s="58"/>
      <c r="B9" s="58"/>
      <c r="C9" s="58"/>
      <c r="D9" s="58"/>
      <c r="E9" s="58"/>
      <c r="F9" s="58"/>
      <c r="G9" s="58"/>
      <c r="H9" s="125"/>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7"/>
      <c r="AP9" s="1" t="s">
        <v>25</v>
      </c>
      <c r="AR9" s="37"/>
      <c r="AS9" s="37"/>
      <c r="AT9" s="37"/>
      <c r="AU9" s="37"/>
      <c r="AV9" s="37"/>
      <c r="AW9" s="37"/>
      <c r="AX9" s="37"/>
    </row>
    <row r="10" spans="1:60" ht="13.5" customHeight="1">
      <c r="A10" s="58"/>
      <c r="B10" s="58"/>
      <c r="C10" s="58"/>
      <c r="D10" s="58"/>
      <c r="E10" s="58"/>
      <c r="F10" s="58"/>
      <c r="G10" s="58"/>
      <c r="H10" s="128"/>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30"/>
      <c r="AP10" s="1" t="s">
        <v>26</v>
      </c>
      <c r="AR10" s="37"/>
      <c r="AS10" s="37"/>
      <c r="AT10" s="37"/>
      <c r="AU10" s="37"/>
      <c r="AV10" s="37"/>
      <c r="AW10" s="37"/>
      <c r="AX10" s="37"/>
    </row>
    <row r="11" spans="1:60" ht="13.5" customHeight="1">
      <c r="A11" s="58" t="s">
        <v>13</v>
      </c>
      <c r="B11" s="58"/>
      <c r="C11" s="58"/>
      <c r="D11" s="58"/>
      <c r="E11" s="58"/>
      <c r="F11" s="58"/>
      <c r="G11" s="58"/>
      <c r="H11" s="100"/>
      <c r="I11" s="100"/>
      <c r="J11" s="100"/>
      <c r="K11" s="100"/>
      <c r="L11" s="100"/>
      <c r="M11" s="100"/>
      <c r="N11" s="100"/>
      <c r="O11" s="100"/>
      <c r="P11" s="100"/>
      <c r="Q11" s="100"/>
      <c r="R11" s="100"/>
      <c r="S11" s="100"/>
      <c r="T11" s="100"/>
      <c r="U11" s="100"/>
      <c r="V11" s="100"/>
      <c r="W11" s="100"/>
      <c r="X11" s="100"/>
      <c r="Y11" s="58" t="s">
        <v>14</v>
      </c>
      <c r="Z11" s="58"/>
      <c r="AA11" s="58"/>
      <c r="AB11" s="58"/>
      <c r="AC11" s="58"/>
      <c r="AD11" s="58"/>
      <c r="AE11" s="94"/>
      <c r="AF11" s="94"/>
      <c r="AG11" s="94"/>
      <c r="AH11" s="94"/>
      <c r="AI11" s="94"/>
      <c r="AJ11" s="94"/>
      <c r="AK11" s="94"/>
      <c r="AL11" s="94"/>
      <c r="AM11" s="94"/>
      <c r="AN11" s="94"/>
      <c r="AO11" s="94"/>
      <c r="AP11" s="1" t="s">
        <v>60</v>
      </c>
      <c r="AR11" s="37"/>
      <c r="AS11" s="37"/>
      <c r="AT11" s="37"/>
      <c r="AU11" s="37"/>
      <c r="AV11" s="37"/>
      <c r="AW11" s="37"/>
      <c r="AX11" s="37"/>
    </row>
    <row r="12" spans="1:60" ht="13.5" customHeight="1">
      <c r="A12" s="58"/>
      <c r="B12" s="58"/>
      <c r="C12" s="58"/>
      <c r="D12" s="58"/>
      <c r="E12" s="58"/>
      <c r="F12" s="58"/>
      <c r="G12" s="58"/>
      <c r="H12" s="100"/>
      <c r="I12" s="100"/>
      <c r="J12" s="100"/>
      <c r="K12" s="100"/>
      <c r="L12" s="100"/>
      <c r="M12" s="100"/>
      <c r="N12" s="100"/>
      <c r="O12" s="100"/>
      <c r="P12" s="100"/>
      <c r="Q12" s="100"/>
      <c r="R12" s="100"/>
      <c r="S12" s="100"/>
      <c r="T12" s="100"/>
      <c r="U12" s="100"/>
      <c r="V12" s="100"/>
      <c r="W12" s="100"/>
      <c r="X12" s="100"/>
      <c r="Y12" s="58"/>
      <c r="Z12" s="58"/>
      <c r="AA12" s="58"/>
      <c r="AB12" s="58"/>
      <c r="AC12" s="58"/>
      <c r="AD12" s="58"/>
      <c r="AE12" s="94"/>
      <c r="AF12" s="94"/>
      <c r="AG12" s="94"/>
      <c r="AH12" s="94"/>
      <c r="AI12" s="94"/>
      <c r="AJ12" s="94"/>
      <c r="AK12" s="94"/>
      <c r="AL12" s="94"/>
      <c r="AM12" s="94"/>
      <c r="AN12" s="94"/>
      <c r="AO12" s="94"/>
      <c r="AP12" s="1" t="s">
        <v>27</v>
      </c>
      <c r="AR12" s="37"/>
      <c r="AS12" s="37"/>
      <c r="AT12" s="37"/>
      <c r="AU12" s="37"/>
      <c r="AV12" s="37"/>
      <c r="AW12" s="37"/>
      <c r="AX12" s="37"/>
    </row>
    <row r="13" spans="1:60">
      <c r="A13" s="58"/>
      <c r="B13" s="58"/>
      <c r="C13" s="58"/>
      <c r="D13" s="58"/>
      <c r="E13" s="58"/>
      <c r="F13" s="58"/>
      <c r="G13" s="58"/>
      <c r="H13" s="100"/>
      <c r="I13" s="100"/>
      <c r="J13" s="100"/>
      <c r="K13" s="100"/>
      <c r="L13" s="100"/>
      <c r="M13" s="100"/>
      <c r="N13" s="100"/>
      <c r="O13" s="100"/>
      <c r="P13" s="100"/>
      <c r="Q13" s="100"/>
      <c r="R13" s="100"/>
      <c r="S13" s="100"/>
      <c r="T13" s="100"/>
      <c r="U13" s="100"/>
      <c r="V13" s="100"/>
      <c r="W13" s="100"/>
      <c r="X13" s="100"/>
      <c r="Y13" s="58"/>
      <c r="Z13" s="58"/>
      <c r="AA13" s="58"/>
      <c r="AB13" s="58"/>
      <c r="AC13" s="58"/>
      <c r="AD13" s="58"/>
      <c r="AE13" s="94"/>
      <c r="AF13" s="94"/>
      <c r="AG13" s="94"/>
      <c r="AH13" s="94"/>
      <c r="AI13" s="94"/>
      <c r="AJ13" s="94"/>
      <c r="AK13" s="94"/>
      <c r="AL13" s="94"/>
      <c r="AM13" s="94"/>
      <c r="AN13" s="94"/>
      <c r="AO13" s="94"/>
    </row>
    <row r="14" spans="1:60">
      <c r="A14" s="58" t="s">
        <v>17</v>
      </c>
      <c r="B14" s="58"/>
      <c r="C14" s="58"/>
      <c r="D14" s="58"/>
      <c r="E14" s="58"/>
      <c r="F14" s="58"/>
      <c r="G14" s="58"/>
      <c r="H14" s="100"/>
      <c r="I14" s="100"/>
      <c r="J14" s="100"/>
      <c r="K14" s="100"/>
      <c r="L14" s="100"/>
      <c r="M14" s="100"/>
      <c r="N14" s="100"/>
      <c r="O14" s="100"/>
      <c r="P14" s="100"/>
      <c r="Q14" s="100"/>
      <c r="R14" s="100"/>
      <c r="S14" s="100"/>
      <c r="T14" s="100"/>
      <c r="U14" s="100"/>
      <c r="V14" s="100"/>
      <c r="W14" s="100"/>
      <c r="X14" s="100"/>
      <c r="Y14" s="58" t="s">
        <v>15</v>
      </c>
      <c r="Z14" s="58"/>
      <c r="AA14" s="58"/>
      <c r="AB14" s="58"/>
      <c r="AC14" s="58"/>
      <c r="AD14" s="58"/>
      <c r="AE14" s="94"/>
      <c r="AF14" s="94"/>
      <c r="AG14" s="94"/>
      <c r="AH14" s="94"/>
      <c r="AI14" s="94"/>
      <c r="AJ14" s="94"/>
      <c r="AK14" s="94"/>
      <c r="AL14" s="94"/>
      <c r="AM14" s="94"/>
      <c r="AN14" s="94"/>
      <c r="AO14" s="94"/>
      <c r="AP14" s="1" t="s">
        <v>28</v>
      </c>
    </row>
    <row r="15" spans="1:60">
      <c r="A15" s="58"/>
      <c r="B15" s="58"/>
      <c r="C15" s="58"/>
      <c r="D15" s="58"/>
      <c r="E15" s="58"/>
      <c r="F15" s="58"/>
      <c r="G15" s="58"/>
      <c r="H15" s="100"/>
      <c r="I15" s="100"/>
      <c r="J15" s="100"/>
      <c r="K15" s="100"/>
      <c r="L15" s="100"/>
      <c r="M15" s="100"/>
      <c r="N15" s="100"/>
      <c r="O15" s="100"/>
      <c r="P15" s="100"/>
      <c r="Q15" s="100"/>
      <c r="R15" s="100"/>
      <c r="S15" s="100"/>
      <c r="T15" s="100"/>
      <c r="U15" s="100"/>
      <c r="V15" s="100"/>
      <c r="W15" s="100"/>
      <c r="X15" s="100"/>
      <c r="Y15" s="58"/>
      <c r="Z15" s="58"/>
      <c r="AA15" s="58"/>
      <c r="AB15" s="58"/>
      <c r="AC15" s="58"/>
      <c r="AD15" s="58"/>
      <c r="AE15" s="94"/>
      <c r="AF15" s="94"/>
      <c r="AG15" s="94"/>
      <c r="AH15" s="94"/>
      <c r="AI15" s="94"/>
      <c r="AJ15" s="94"/>
      <c r="AK15" s="94"/>
      <c r="AL15" s="94"/>
      <c r="AM15" s="94"/>
      <c r="AN15" s="94"/>
      <c r="AO15" s="94"/>
      <c r="AP15" s="1" t="s">
        <v>29</v>
      </c>
    </row>
    <row r="16" spans="1:60">
      <c r="A16" s="58"/>
      <c r="B16" s="58"/>
      <c r="C16" s="58"/>
      <c r="D16" s="58"/>
      <c r="E16" s="58"/>
      <c r="F16" s="58"/>
      <c r="G16" s="58"/>
      <c r="H16" s="100"/>
      <c r="I16" s="100"/>
      <c r="J16" s="100"/>
      <c r="K16" s="100"/>
      <c r="L16" s="100"/>
      <c r="M16" s="100"/>
      <c r="N16" s="100"/>
      <c r="O16" s="100"/>
      <c r="P16" s="100"/>
      <c r="Q16" s="100"/>
      <c r="R16" s="100"/>
      <c r="S16" s="100"/>
      <c r="T16" s="100"/>
      <c r="U16" s="100"/>
      <c r="V16" s="100"/>
      <c r="W16" s="100"/>
      <c r="X16" s="100"/>
      <c r="Y16" s="58"/>
      <c r="Z16" s="58"/>
      <c r="AA16" s="58"/>
      <c r="AB16" s="58"/>
      <c r="AC16" s="58"/>
      <c r="AD16" s="58"/>
      <c r="AE16" s="94"/>
      <c r="AF16" s="94"/>
      <c r="AG16" s="94"/>
      <c r="AH16" s="94"/>
      <c r="AI16" s="94"/>
      <c r="AJ16" s="94"/>
      <c r="AK16" s="94"/>
      <c r="AL16" s="94"/>
      <c r="AM16" s="94"/>
      <c r="AN16" s="94"/>
      <c r="AO16" s="94"/>
      <c r="AP16" s="1" t="s">
        <v>30</v>
      </c>
    </row>
    <row r="17" spans="1:44">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25" t="s">
        <v>16</v>
      </c>
      <c r="Z17" s="26"/>
      <c r="AA17" s="26"/>
      <c r="AB17" s="26"/>
      <c r="AC17" s="26"/>
      <c r="AD17" s="27"/>
      <c r="AE17" s="114"/>
      <c r="AF17" s="115"/>
      <c r="AG17" s="115"/>
      <c r="AH17" s="115"/>
      <c r="AI17" s="115"/>
      <c r="AJ17" s="115"/>
      <c r="AK17" s="115"/>
      <c r="AL17" s="115"/>
      <c r="AM17" s="115"/>
      <c r="AN17" s="115"/>
      <c r="AO17" s="116"/>
      <c r="AP17" s="1" t="s">
        <v>31</v>
      </c>
    </row>
    <row r="18" spans="1:44">
      <c r="A18" s="100"/>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40"/>
      <c r="Z18" s="38"/>
      <c r="AA18" s="38"/>
      <c r="AB18" s="38"/>
      <c r="AC18" s="38"/>
      <c r="AD18" s="39"/>
      <c r="AE18" s="117"/>
      <c r="AF18" s="118"/>
      <c r="AG18" s="118"/>
      <c r="AH18" s="118"/>
      <c r="AI18" s="118"/>
      <c r="AJ18" s="118"/>
      <c r="AK18" s="118"/>
      <c r="AL18" s="118"/>
      <c r="AM18" s="118"/>
      <c r="AN18" s="118"/>
      <c r="AO18" s="119"/>
    </row>
    <row r="19" spans="1:44">
      <c r="A19" s="100"/>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28"/>
      <c r="Z19" s="29"/>
      <c r="AA19" s="29"/>
      <c r="AB19" s="29"/>
      <c r="AC19" s="29"/>
      <c r="AD19" s="30"/>
      <c r="AE19" s="120"/>
      <c r="AF19" s="121"/>
      <c r="AG19" s="121"/>
      <c r="AH19" s="121"/>
      <c r="AI19" s="121"/>
      <c r="AJ19" s="121"/>
      <c r="AK19" s="121"/>
      <c r="AL19" s="121"/>
      <c r="AM19" s="121"/>
      <c r="AN19" s="121"/>
      <c r="AO19" s="122"/>
      <c r="AP19" s="1" t="s">
        <v>28</v>
      </c>
    </row>
    <row r="20" spans="1:44">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1" t="s">
        <v>29</v>
      </c>
    </row>
    <row r="21" spans="1:44">
      <c r="A21" s="54" t="s">
        <v>11</v>
      </c>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1" t="s">
        <v>31</v>
      </c>
    </row>
    <row r="22" spans="1:44" ht="13.5" customHeight="1">
      <c r="A22" s="58" t="s">
        <v>1</v>
      </c>
      <c r="B22" s="58"/>
      <c r="C22" s="58"/>
      <c r="D22" s="58"/>
      <c r="E22" s="58"/>
      <c r="F22" s="58"/>
      <c r="G22" s="58"/>
      <c r="H22" s="98"/>
      <c r="I22" s="99"/>
      <c r="J22" s="99"/>
      <c r="K22" s="99"/>
      <c r="L22" s="99"/>
      <c r="M22" s="99"/>
      <c r="N22" s="99"/>
      <c r="O22" s="99"/>
      <c r="P22" s="99"/>
      <c r="Q22" s="99"/>
      <c r="R22" s="99"/>
      <c r="S22" s="99"/>
      <c r="T22" s="99"/>
      <c r="U22" s="99"/>
      <c r="V22" s="99"/>
      <c r="W22" s="99"/>
      <c r="X22" s="99"/>
      <c r="Y22" s="58" t="s">
        <v>6</v>
      </c>
      <c r="Z22" s="58"/>
      <c r="AA22" s="58"/>
      <c r="AB22" s="58"/>
      <c r="AC22" s="58"/>
      <c r="AD22" s="58"/>
      <c r="AE22" s="100" t="str">
        <f>IF(OR(H22="野球場",H22="グラウンドゴルフ場"),"全面","")</f>
        <v/>
      </c>
      <c r="AF22" s="100"/>
      <c r="AG22" s="100"/>
      <c r="AH22" s="100"/>
      <c r="AI22" s="100"/>
      <c r="AJ22" s="100"/>
      <c r="AK22" s="100"/>
      <c r="AL22" s="100"/>
      <c r="AM22" s="100"/>
      <c r="AN22" s="100"/>
      <c r="AO22" s="100"/>
    </row>
    <row r="23" spans="1:44">
      <c r="A23" s="58"/>
      <c r="B23" s="58"/>
      <c r="C23" s="58"/>
      <c r="D23" s="58"/>
      <c r="E23" s="58"/>
      <c r="F23" s="58"/>
      <c r="G23" s="58"/>
      <c r="H23" s="99"/>
      <c r="I23" s="99"/>
      <c r="J23" s="99"/>
      <c r="K23" s="99"/>
      <c r="L23" s="99"/>
      <c r="M23" s="99"/>
      <c r="N23" s="99"/>
      <c r="O23" s="99"/>
      <c r="P23" s="99"/>
      <c r="Q23" s="99"/>
      <c r="R23" s="99"/>
      <c r="S23" s="99"/>
      <c r="T23" s="99"/>
      <c r="U23" s="99"/>
      <c r="V23" s="99"/>
      <c r="W23" s="99"/>
      <c r="X23" s="99"/>
      <c r="Y23" s="58"/>
      <c r="Z23" s="58"/>
      <c r="AA23" s="58"/>
      <c r="AB23" s="58"/>
      <c r="AC23" s="58"/>
      <c r="AD23" s="58"/>
      <c r="AE23" s="100"/>
      <c r="AF23" s="100"/>
      <c r="AG23" s="100"/>
      <c r="AH23" s="100"/>
      <c r="AI23" s="100"/>
      <c r="AJ23" s="100"/>
      <c r="AK23" s="100"/>
      <c r="AL23" s="100"/>
      <c r="AM23" s="100"/>
      <c r="AN23" s="100"/>
      <c r="AO23" s="100"/>
      <c r="AP23" s="1" t="s">
        <v>107</v>
      </c>
    </row>
    <row r="24" spans="1:44">
      <c r="A24" s="58"/>
      <c r="B24" s="58"/>
      <c r="C24" s="58"/>
      <c r="D24" s="58"/>
      <c r="E24" s="58"/>
      <c r="F24" s="58"/>
      <c r="G24" s="58"/>
      <c r="H24" s="99"/>
      <c r="I24" s="99"/>
      <c r="J24" s="99"/>
      <c r="K24" s="99"/>
      <c r="L24" s="99"/>
      <c r="M24" s="99"/>
      <c r="N24" s="99"/>
      <c r="O24" s="99"/>
      <c r="P24" s="99"/>
      <c r="Q24" s="99"/>
      <c r="R24" s="99"/>
      <c r="S24" s="99"/>
      <c r="T24" s="99"/>
      <c r="U24" s="99"/>
      <c r="V24" s="99"/>
      <c r="W24" s="99"/>
      <c r="X24" s="99"/>
      <c r="Y24" s="58"/>
      <c r="Z24" s="58"/>
      <c r="AA24" s="58"/>
      <c r="AB24" s="58"/>
      <c r="AC24" s="58"/>
      <c r="AD24" s="58"/>
      <c r="AE24" s="100"/>
      <c r="AF24" s="100"/>
      <c r="AG24" s="100"/>
      <c r="AH24" s="100"/>
      <c r="AI24" s="100"/>
      <c r="AJ24" s="100"/>
      <c r="AK24" s="100"/>
      <c r="AL24" s="100"/>
      <c r="AM24" s="100"/>
      <c r="AN24" s="100"/>
      <c r="AO24" s="100"/>
      <c r="AP24" s="1" t="s">
        <v>108</v>
      </c>
    </row>
    <row r="25" spans="1:44">
      <c r="A25" s="58"/>
      <c r="B25" s="58"/>
      <c r="C25" s="58"/>
      <c r="D25" s="58"/>
      <c r="E25" s="58"/>
      <c r="F25" s="58"/>
      <c r="G25" s="58"/>
      <c r="H25" s="99"/>
      <c r="I25" s="99"/>
      <c r="J25" s="99"/>
      <c r="K25" s="99"/>
      <c r="L25" s="99"/>
      <c r="M25" s="99"/>
      <c r="N25" s="99"/>
      <c r="O25" s="99"/>
      <c r="P25" s="99"/>
      <c r="Q25" s="99"/>
      <c r="R25" s="99"/>
      <c r="S25" s="99"/>
      <c r="T25" s="99"/>
      <c r="U25" s="99"/>
      <c r="V25" s="99"/>
      <c r="W25" s="99"/>
      <c r="X25" s="99"/>
      <c r="Y25" s="58"/>
      <c r="Z25" s="58"/>
      <c r="AA25" s="58"/>
      <c r="AB25" s="58"/>
      <c r="AC25" s="58"/>
      <c r="AD25" s="58"/>
      <c r="AE25" s="100"/>
      <c r="AF25" s="100"/>
      <c r="AG25" s="100"/>
      <c r="AH25" s="100"/>
      <c r="AI25" s="100"/>
      <c r="AJ25" s="100"/>
      <c r="AK25" s="100"/>
      <c r="AL25" s="100"/>
      <c r="AM25" s="100"/>
      <c r="AN25" s="100"/>
      <c r="AO25" s="100"/>
      <c r="AP25" s="1" t="s">
        <v>109</v>
      </c>
    </row>
    <row r="26" spans="1:44" ht="13.5" customHeight="1">
      <c r="A26" s="58" t="s">
        <v>2</v>
      </c>
      <c r="B26" s="58"/>
      <c r="C26" s="58"/>
      <c r="D26" s="58"/>
      <c r="E26" s="58"/>
      <c r="F26" s="58"/>
      <c r="G26" s="58"/>
      <c r="H26" s="95"/>
      <c r="I26" s="88"/>
      <c r="J26" s="88"/>
      <c r="K26" s="88"/>
      <c r="L26" s="88"/>
      <c r="M26" s="26" t="s">
        <v>20</v>
      </c>
      <c r="N26" s="88"/>
      <c r="O26" s="88"/>
      <c r="P26" s="26" t="s">
        <v>19</v>
      </c>
      <c r="Q26" s="88"/>
      <c r="R26" s="88"/>
      <c r="S26" s="26" t="s">
        <v>18</v>
      </c>
      <c r="T26" s="26"/>
      <c r="U26" s="26" t="s">
        <v>62</v>
      </c>
      <c r="V26" s="91" t="str">
        <f>IFERROR(DATE(H26,N26,Q26),"" )</f>
        <v/>
      </c>
      <c r="W26" s="91"/>
      <c r="X26" s="27" t="s">
        <v>61</v>
      </c>
      <c r="Y26" s="101" t="s">
        <v>139</v>
      </c>
      <c r="Z26" s="58"/>
      <c r="AA26" s="58"/>
      <c r="AB26" s="58"/>
      <c r="AC26" s="58"/>
      <c r="AD26" s="58"/>
      <c r="AE26" s="102"/>
      <c r="AF26" s="103"/>
      <c r="AG26" s="103"/>
      <c r="AH26" s="103"/>
      <c r="AI26" s="103"/>
      <c r="AJ26" s="103"/>
      <c r="AK26" s="103"/>
      <c r="AL26" s="108"/>
      <c r="AM26" s="108"/>
      <c r="AN26" s="108"/>
      <c r="AO26" s="109"/>
      <c r="AP26" s="1" t="s">
        <v>110</v>
      </c>
      <c r="AR26" s="2"/>
    </row>
    <row r="27" spans="1:44">
      <c r="A27" s="58"/>
      <c r="B27" s="58"/>
      <c r="C27" s="58"/>
      <c r="D27" s="58"/>
      <c r="E27" s="58"/>
      <c r="F27" s="58"/>
      <c r="G27" s="58"/>
      <c r="H27" s="96"/>
      <c r="I27" s="89"/>
      <c r="J27" s="89"/>
      <c r="K27" s="89"/>
      <c r="L27" s="89"/>
      <c r="M27" s="38"/>
      <c r="N27" s="89"/>
      <c r="O27" s="89"/>
      <c r="P27" s="38"/>
      <c r="Q27" s="89"/>
      <c r="R27" s="89"/>
      <c r="S27" s="38"/>
      <c r="T27" s="38"/>
      <c r="U27" s="38"/>
      <c r="V27" s="92"/>
      <c r="W27" s="92"/>
      <c r="X27" s="39"/>
      <c r="Y27" s="58"/>
      <c r="Z27" s="58"/>
      <c r="AA27" s="58"/>
      <c r="AB27" s="58"/>
      <c r="AC27" s="58"/>
      <c r="AD27" s="58"/>
      <c r="AE27" s="104"/>
      <c r="AF27" s="105"/>
      <c r="AG27" s="105"/>
      <c r="AH27" s="105"/>
      <c r="AI27" s="105"/>
      <c r="AJ27" s="105"/>
      <c r="AK27" s="105"/>
      <c r="AL27" s="110"/>
      <c r="AM27" s="110"/>
      <c r="AN27" s="110"/>
      <c r="AO27" s="111"/>
      <c r="AP27" s="1" t="s">
        <v>111</v>
      </c>
      <c r="AR27" s="2"/>
    </row>
    <row r="28" spans="1:44">
      <c r="A28" s="58"/>
      <c r="B28" s="58"/>
      <c r="C28" s="58"/>
      <c r="D28" s="58"/>
      <c r="E28" s="58"/>
      <c r="F28" s="58"/>
      <c r="G28" s="58"/>
      <c r="H28" s="96"/>
      <c r="I28" s="89"/>
      <c r="J28" s="89"/>
      <c r="K28" s="89"/>
      <c r="L28" s="89"/>
      <c r="M28" s="38"/>
      <c r="N28" s="89"/>
      <c r="O28" s="89"/>
      <c r="P28" s="38"/>
      <c r="Q28" s="89"/>
      <c r="R28" s="89"/>
      <c r="S28" s="38"/>
      <c r="T28" s="38"/>
      <c r="U28" s="38"/>
      <c r="V28" s="92"/>
      <c r="W28" s="92"/>
      <c r="X28" s="39"/>
      <c r="Y28" s="58"/>
      <c r="Z28" s="58"/>
      <c r="AA28" s="58"/>
      <c r="AB28" s="58"/>
      <c r="AC28" s="58"/>
      <c r="AD28" s="58"/>
      <c r="AE28" s="104"/>
      <c r="AF28" s="105"/>
      <c r="AG28" s="105"/>
      <c r="AH28" s="105"/>
      <c r="AI28" s="105"/>
      <c r="AJ28" s="105"/>
      <c r="AK28" s="105"/>
      <c r="AL28" s="110"/>
      <c r="AM28" s="110"/>
      <c r="AN28" s="110"/>
      <c r="AO28" s="111"/>
      <c r="AP28" s="1" t="s">
        <v>112</v>
      </c>
      <c r="AR28" s="2"/>
    </row>
    <row r="29" spans="1:44">
      <c r="A29" s="58"/>
      <c r="B29" s="58"/>
      <c r="C29" s="58"/>
      <c r="D29" s="58"/>
      <c r="E29" s="58"/>
      <c r="F29" s="58"/>
      <c r="G29" s="58"/>
      <c r="H29" s="97"/>
      <c r="I29" s="90"/>
      <c r="J29" s="90"/>
      <c r="K29" s="90"/>
      <c r="L29" s="90"/>
      <c r="M29" s="29"/>
      <c r="N29" s="90"/>
      <c r="O29" s="90"/>
      <c r="P29" s="29"/>
      <c r="Q29" s="90"/>
      <c r="R29" s="90"/>
      <c r="S29" s="29"/>
      <c r="T29" s="29"/>
      <c r="U29" s="29"/>
      <c r="V29" s="93"/>
      <c r="W29" s="93"/>
      <c r="X29" s="30"/>
      <c r="Y29" s="58"/>
      <c r="Z29" s="58"/>
      <c r="AA29" s="58"/>
      <c r="AB29" s="58"/>
      <c r="AC29" s="58"/>
      <c r="AD29" s="58"/>
      <c r="AE29" s="106"/>
      <c r="AF29" s="107"/>
      <c r="AG29" s="107"/>
      <c r="AH29" s="107"/>
      <c r="AI29" s="107"/>
      <c r="AJ29" s="107"/>
      <c r="AK29" s="107"/>
      <c r="AL29" s="112"/>
      <c r="AM29" s="112"/>
      <c r="AN29" s="112"/>
      <c r="AO29" s="113"/>
      <c r="AP29" s="1" t="s">
        <v>113</v>
      </c>
      <c r="AR29" s="2"/>
    </row>
    <row r="30" spans="1:44">
      <c r="A30" s="58" t="s">
        <v>3</v>
      </c>
      <c r="B30" s="58"/>
      <c r="C30" s="58"/>
      <c r="D30" s="58"/>
      <c r="E30" s="58"/>
      <c r="F30" s="58"/>
      <c r="G30" s="58"/>
      <c r="H30" s="58" t="s">
        <v>4</v>
      </c>
      <c r="I30" s="58"/>
      <c r="J30" s="58"/>
      <c r="K30" s="58"/>
      <c r="L30" s="58"/>
      <c r="M30" s="58"/>
      <c r="N30" s="25" t="s">
        <v>66</v>
      </c>
      <c r="O30" s="26"/>
      <c r="P30" s="44"/>
      <c r="Q30" s="44"/>
      <c r="R30" s="44"/>
      <c r="S30" s="44"/>
      <c r="T30" s="44"/>
      <c r="U30" s="26" t="s">
        <v>67</v>
      </c>
      <c r="V30" s="27"/>
      <c r="W30" s="25" t="s">
        <v>68</v>
      </c>
      <c r="X30" s="26"/>
      <c r="Y30" s="44"/>
      <c r="Z30" s="44"/>
      <c r="AA30" s="44"/>
      <c r="AB30" s="44"/>
      <c r="AC30" s="44"/>
      <c r="AD30" s="26" t="s">
        <v>67</v>
      </c>
      <c r="AE30" s="27"/>
      <c r="AF30" s="25" t="s">
        <v>69</v>
      </c>
      <c r="AG30" s="26"/>
      <c r="AH30" s="26"/>
      <c r="AI30" s="41" t="str">
        <f>IF(AND(P30="",Y30=""),"",P30+Y30)</f>
        <v/>
      </c>
      <c r="AJ30" s="41"/>
      <c r="AK30" s="41"/>
      <c r="AL30" s="41"/>
      <c r="AM30" s="41"/>
      <c r="AN30" s="26" t="s">
        <v>67</v>
      </c>
      <c r="AO30" s="27"/>
      <c r="AP30" s="1" t="s">
        <v>114</v>
      </c>
    </row>
    <row r="31" spans="1:44">
      <c r="A31" s="58"/>
      <c r="B31" s="58"/>
      <c r="C31" s="58"/>
      <c r="D31" s="58"/>
      <c r="E31" s="58"/>
      <c r="F31" s="58"/>
      <c r="G31" s="58"/>
      <c r="H31" s="58"/>
      <c r="I31" s="58"/>
      <c r="J31" s="58"/>
      <c r="K31" s="58"/>
      <c r="L31" s="58"/>
      <c r="M31" s="58"/>
      <c r="N31" s="40"/>
      <c r="O31" s="38"/>
      <c r="P31" s="45"/>
      <c r="Q31" s="45"/>
      <c r="R31" s="45"/>
      <c r="S31" s="45"/>
      <c r="T31" s="45"/>
      <c r="U31" s="38"/>
      <c r="V31" s="39"/>
      <c r="W31" s="40"/>
      <c r="X31" s="38"/>
      <c r="Y31" s="45"/>
      <c r="Z31" s="45"/>
      <c r="AA31" s="45"/>
      <c r="AB31" s="45"/>
      <c r="AC31" s="45"/>
      <c r="AD31" s="38"/>
      <c r="AE31" s="39"/>
      <c r="AF31" s="40"/>
      <c r="AG31" s="38"/>
      <c r="AH31" s="38"/>
      <c r="AI31" s="42"/>
      <c r="AJ31" s="42"/>
      <c r="AK31" s="42"/>
      <c r="AL31" s="42"/>
      <c r="AM31" s="42"/>
      <c r="AN31" s="38"/>
      <c r="AO31" s="39"/>
      <c r="AP31" s="1" t="s">
        <v>115</v>
      </c>
    </row>
    <row r="32" spans="1:44">
      <c r="A32" s="58"/>
      <c r="B32" s="58"/>
      <c r="C32" s="58"/>
      <c r="D32" s="58"/>
      <c r="E32" s="58"/>
      <c r="F32" s="58"/>
      <c r="G32" s="58"/>
      <c r="H32" s="58"/>
      <c r="I32" s="58"/>
      <c r="J32" s="58"/>
      <c r="K32" s="58"/>
      <c r="L32" s="58"/>
      <c r="M32" s="58"/>
      <c r="N32" s="28"/>
      <c r="O32" s="29"/>
      <c r="P32" s="46"/>
      <c r="Q32" s="46"/>
      <c r="R32" s="46"/>
      <c r="S32" s="46"/>
      <c r="T32" s="46"/>
      <c r="U32" s="29"/>
      <c r="V32" s="30"/>
      <c r="W32" s="28"/>
      <c r="X32" s="29"/>
      <c r="Y32" s="46"/>
      <c r="Z32" s="46"/>
      <c r="AA32" s="46"/>
      <c r="AB32" s="46"/>
      <c r="AC32" s="46"/>
      <c r="AD32" s="29"/>
      <c r="AE32" s="30"/>
      <c r="AF32" s="28"/>
      <c r="AG32" s="29"/>
      <c r="AH32" s="29"/>
      <c r="AI32" s="43"/>
      <c r="AJ32" s="43"/>
      <c r="AK32" s="43"/>
      <c r="AL32" s="43"/>
      <c r="AM32" s="43"/>
      <c r="AN32" s="29"/>
      <c r="AO32" s="30"/>
      <c r="AP32" s="1" t="s">
        <v>116</v>
      </c>
    </row>
    <row r="33" spans="1:44">
      <c r="A33" s="58"/>
      <c r="B33" s="58"/>
      <c r="C33" s="58"/>
      <c r="D33" s="58"/>
      <c r="E33" s="58"/>
      <c r="F33" s="58"/>
      <c r="G33" s="58"/>
      <c r="H33" s="58" t="s">
        <v>5</v>
      </c>
      <c r="I33" s="58"/>
      <c r="J33" s="58"/>
      <c r="K33" s="58"/>
      <c r="L33" s="58"/>
      <c r="M33" s="58"/>
      <c r="N33" s="25" t="s">
        <v>66</v>
      </c>
      <c r="O33" s="26"/>
      <c r="P33" s="44"/>
      <c r="Q33" s="44"/>
      <c r="R33" s="44"/>
      <c r="S33" s="44"/>
      <c r="T33" s="44"/>
      <c r="U33" s="26" t="s">
        <v>67</v>
      </c>
      <c r="V33" s="27"/>
      <c r="W33" s="25" t="s">
        <v>68</v>
      </c>
      <c r="X33" s="26"/>
      <c r="Y33" s="44"/>
      <c r="Z33" s="44"/>
      <c r="AA33" s="44"/>
      <c r="AB33" s="44"/>
      <c r="AC33" s="44"/>
      <c r="AD33" s="26" t="s">
        <v>67</v>
      </c>
      <c r="AE33" s="27"/>
      <c r="AF33" s="25" t="s">
        <v>69</v>
      </c>
      <c r="AG33" s="26"/>
      <c r="AH33" s="26"/>
      <c r="AI33" s="41" t="str">
        <f>IF(AND(P33="",Y33=""),"",P33+Y33)</f>
        <v/>
      </c>
      <c r="AJ33" s="41"/>
      <c r="AK33" s="41"/>
      <c r="AL33" s="41"/>
      <c r="AM33" s="41"/>
      <c r="AN33" s="26" t="s">
        <v>67</v>
      </c>
      <c r="AO33" s="27"/>
      <c r="AP33" s="1" t="s">
        <v>117</v>
      </c>
    </row>
    <row r="34" spans="1:44">
      <c r="A34" s="58"/>
      <c r="B34" s="58"/>
      <c r="C34" s="58"/>
      <c r="D34" s="58"/>
      <c r="E34" s="58"/>
      <c r="F34" s="58"/>
      <c r="G34" s="58"/>
      <c r="H34" s="58"/>
      <c r="I34" s="58"/>
      <c r="J34" s="58"/>
      <c r="K34" s="58"/>
      <c r="L34" s="58"/>
      <c r="M34" s="58"/>
      <c r="N34" s="40"/>
      <c r="O34" s="38"/>
      <c r="P34" s="45"/>
      <c r="Q34" s="45"/>
      <c r="R34" s="45"/>
      <c r="S34" s="45"/>
      <c r="T34" s="45"/>
      <c r="U34" s="38"/>
      <c r="V34" s="39"/>
      <c r="W34" s="40"/>
      <c r="X34" s="38"/>
      <c r="Y34" s="45"/>
      <c r="Z34" s="45"/>
      <c r="AA34" s="45"/>
      <c r="AB34" s="45"/>
      <c r="AC34" s="45"/>
      <c r="AD34" s="38"/>
      <c r="AE34" s="39"/>
      <c r="AF34" s="40"/>
      <c r="AG34" s="38"/>
      <c r="AH34" s="38"/>
      <c r="AI34" s="42"/>
      <c r="AJ34" s="42"/>
      <c r="AK34" s="42"/>
      <c r="AL34" s="42"/>
      <c r="AM34" s="42"/>
      <c r="AN34" s="38"/>
      <c r="AO34" s="39"/>
      <c r="AP34" s="1" t="s">
        <v>118</v>
      </c>
    </row>
    <row r="35" spans="1:44">
      <c r="A35" s="58"/>
      <c r="B35" s="58"/>
      <c r="C35" s="58"/>
      <c r="D35" s="58"/>
      <c r="E35" s="58"/>
      <c r="F35" s="58"/>
      <c r="G35" s="58"/>
      <c r="H35" s="58"/>
      <c r="I35" s="58"/>
      <c r="J35" s="58"/>
      <c r="K35" s="58"/>
      <c r="L35" s="58"/>
      <c r="M35" s="58"/>
      <c r="N35" s="28"/>
      <c r="O35" s="29"/>
      <c r="P35" s="46"/>
      <c r="Q35" s="46"/>
      <c r="R35" s="46"/>
      <c r="S35" s="46"/>
      <c r="T35" s="46"/>
      <c r="U35" s="29"/>
      <c r="V35" s="30"/>
      <c r="W35" s="28"/>
      <c r="X35" s="29"/>
      <c r="Y35" s="46"/>
      <c r="Z35" s="46"/>
      <c r="AA35" s="46"/>
      <c r="AB35" s="46"/>
      <c r="AC35" s="46"/>
      <c r="AD35" s="29"/>
      <c r="AE35" s="30"/>
      <c r="AF35" s="28"/>
      <c r="AG35" s="29"/>
      <c r="AH35" s="29"/>
      <c r="AI35" s="43"/>
      <c r="AJ35" s="43"/>
      <c r="AK35" s="43"/>
      <c r="AL35" s="43"/>
      <c r="AM35" s="43"/>
      <c r="AN35" s="29"/>
      <c r="AO35" s="30"/>
    </row>
    <row r="36" spans="1:44">
      <c r="A36" s="58" t="s">
        <v>8</v>
      </c>
      <c r="B36" s="58"/>
      <c r="C36" s="58"/>
      <c r="D36" s="58"/>
      <c r="E36" s="58"/>
      <c r="F36" s="58"/>
      <c r="G36" s="58"/>
      <c r="H36" s="7" t="s">
        <v>122</v>
      </c>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9"/>
      <c r="AP36" s="1" t="s">
        <v>28</v>
      </c>
    </row>
    <row r="37" spans="1:44">
      <c r="A37" s="58"/>
      <c r="B37" s="58"/>
      <c r="C37" s="58"/>
      <c r="D37" s="58"/>
      <c r="E37" s="58"/>
      <c r="F37" s="58"/>
      <c r="G37" s="58"/>
      <c r="H37" s="71"/>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3"/>
    </row>
    <row r="38" spans="1:44">
      <c r="A38" s="58"/>
      <c r="B38" s="58"/>
      <c r="C38" s="58"/>
      <c r="D38" s="58"/>
      <c r="E38" s="58"/>
      <c r="F38" s="58"/>
      <c r="G38" s="58"/>
      <c r="H38" s="71"/>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3"/>
      <c r="AP38" s="1" t="s">
        <v>28</v>
      </c>
    </row>
    <row r="39" spans="1:44">
      <c r="A39" s="58"/>
      <c r="B39" s="58"/>
      <c r="C39" s="58"/>
      <c r="D39" s="58"/>
      <c r="E39" s="58"/>
      <c r="F39" s="58"/>
      <c r="G39" s="58"/>
      <c r="H39" s="74"/>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6"/>
      <c r="AP39" s="1" t="s">
        <v>30</v>
      </c>
    </row>
    <row r="40" spans="1:44" ht="13.5" customHeight="1">
      <c r="A40" s="58" t="s">
        <v>7</v>
      </c>
      <c r="B40" s="58"/>
      <c r="C40" s="58"/>
      <c r="D40" s="58"/>
      <c r="E40" s="58"/>
      <c r="F40" s="58"/>
      <c r="G40" s="58"/>
      <c r="H40" s="61" t="s">
        <v>125</v>
      </c>
      <c r="I40" s="77"/>
      <c r="J40" s="77"/>
      <c r="K40" s="77"/>
      <c r="L40" s="77"/>
      <c r="M40" s="82"/>
      <c r="N40" s="82"/>
      <c r="O40" s="82"/>
      <c r="P40" s="82"/>
      <c r="Q40" s="85" t="str">
        <f>IF(H40="徴収する","円","")</f>
        <v>円</v>
      </c>
      <c r="R40" s="85"/>
      <c r="S40" s="11"/>
      <c r="T40" s="11"/>
      <c r="U40" s="11"/>
      <c r="V40" s="11"/>
      <c r="W40" s="11"/>
      <c r="X40" s="11"/>
      <c r="Y40" s="11"/>
      <c r="Z40" s="11"/>
      <c r="AA40" s="11"/>
      <c r="AB40" s="11"/>
      <c r="AC40" s="11"/>
      <c r="AD40" s="11"/>
      <c r="AE40" s="11"/>
      <c r="AF40" s="11"/>
      <c r="AG40" s="11"/>
      <c r="AH40" s="11"/>
      <c r="AI40" s="11"/>
      <c r="AJ40" s="11"/>
      <c r="AK40" s="11"/>
      <c r="AL40" s="11"/>
      <c r="AM40" s="11"/>
      <c r="AN40" s="11"/>
      <c r="AO40" s="12"/>
      <c r="AR40" s="2"/>
    </row>
    <row r="41" spans="1:44">
      <c r="A41" s="58"/>
      <c r="B41" s="58"/>
      <c r="C41" s="58"/>
      <c r="D41" s="58"/>
      <c r="E41" s="58"/>
      <c r="F41" s="58"/>
      <c r="G41" s="58"/>
      <c r="H41" s="78"/>
      <c r="I41" s="79"/>
      <c r="J41" s="79"/>
      <c r="K41" s="79"/>
      <c r="L41" s="79"/>
      <c r="M41" s="83"/>
      <c r="N41" s="83"/>
      <c r="O41" s="83"/>
      <c r="P41" s="83"/>
      <c r="Q41" s="86"/>
      <c r="R41" s="86"/>
      <c r="S41" s="13"/>
      <c r="T41" s="13"/>
      <c r="U41" s="13"/>
      <c r="V41" s="13"/>
      <c r="W41" s="13"/>
      <c r="X41" s="13"/>
      <c r="Y41" s="13"/>
      <c r="Z41" s="13"/>
      <c r="AA41" s="13"/>
      <c r="AB41" s="13"/>
      <c r="AC41" s="13"/>
      <c r="AD41" s="13"/>
      <c r="AE41" s="13"/>
      <c r="AF41" s="13"/>
      <c r="AG41" s="13"/>
      <c r="AH41" s="13"/>
      <c r="AI41" s="13"/>
      <c r="AJ41" s="13"/>
      <c r="AK41" s="13"/>
      <c r="AL41" s="13"/>
      <c r="AM41" s="13"/>
      <c r="AN41" s="13"/>
      <c r="AO41" s="14"/>
      <c r="AP41" s="1" t="str">
        <f>H22&amp;"使用時間"</f>
        <v>使用時間</v>
      </c>
    </row>
    <row r="42" spans="1:44">
      <c r="A42" s="58"/>
      <c r="B42" s="58"/>
      <c r="C42" s="58"/>
      <c r="D42" s="58"/>
      <c r="E42" s="58"/>
      <c r="F42" s="58"/>
      <c r="G42" s="58"/>
      <c r="H42" s="80"/>
      <c r="I42" s="81"/>
      <c r="J42" s="81"/>
      <c r="K42" s="81"/>
      <c r="L42" s="81"/>
      <c r="M42" s="84"/>
      <c r="N42" s="84"/>
      <c r="O42" s="84"/>
      <c r="P42" s="84"/>
      <c r="Q42" s="87"/>
      <c r="R42" s="87"/>
      <c r="S42" s="15"/>
      <c r="T42" s="15"/>
      <c r="U42" s="15"/>
      <c r="V42" s="15"/>
      <c r="W42" s="15"/>
      <c r="X42" s="15"/>
      <c r="Y42" s="15"/>
      <c r="Z42" s="15"/>
      <c r="AA42" s="15"/>
      <c r="AB42" s="15"/>
      <c r="AC42" s="15"/>
      <c r="AD42" s="15"/>
      <c r="AE42" s="15"/>
      <c r="AF42" s="15"/>
      <c r="AG42" s="15"/>
      <c r="AH42" s="15"/>
      <c r="AI42" s="15"/>
      <c r="AJ42" s="15"/>
      <c r="AK42" s="15"/>
      <c r="AL42" s="15"/>
      <c r="AM42" s="15"/>
      <c r="AN42" s="15"/>
      <c r="AO42" s="16"/>
    </row>
    <row r="43" spans="1:44">
      <c r="A43" s="58" t="s">
        <v>138</v>
      </c>
      <c r="B43" s="58"/>
      <c r="C43" s="58"/>
      <c r="D43" s="58"/>
      <c r="E43" s="58"/>
      <c r="F43" s="58"/>
      <c r="G43" s="58"/>
      <c r="H43" s="65"/>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17"/>
      <c r="AH43" s="69"/>
      <c r="AI43" s="69"/>
      <c r="AJ43" s="69"/>
      <c r="AK43" s="69"/>
      <c r="AL43" s="69"/>
      <c r="AM43" s="69"/>
      <c r="AN43" s="69"/>
      <c r="AO43" s="23" t="s">
        <v>141</v>
      </c>
      <c r="AP43" s="1" t="s">
        <v>32</v>
      </c>
    </row>
    <row r="44" spans="1:44">
      <c r="A44" s="58"/>
      <c r="B44" s="58"/>
      <c r="C44" s="58"/>
      <c r="D44" s="58"/>
      <c r="E44" s="58"/>
      <c r="F44" s="58"/>
      <c r="G44" s="58"/>
      <c r="H44" s="67"/>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10"/>
      <c r="AH44" s="70"/>
      <c r="AI44" s="70"/>
      <c r="AJ44" s="70"/>
      <c r="AK44" s="70"/>
      <c r="AL44" s="70"/>
      <c r="AM44" s="70"/>
      <c r="AN44" s="70"/>
      <c r="AO44" s="24"/>
      <c r="AP44" s="1" t="s">
        <v>64</v>
      </c>
    </row>
    <row r="45" spans="1:44">
      <c r="A45" s="58" t="s">
        <v>106</v>
      </c>
      <c r="B45" s="58"/>
      <c r="C45" s="58"/>
      <c r="D45" s="58"/>
      <c r="E45" s="58"/>
      <c r="F45" s="58"/>
      <c r="G45" s="58"/>
      <c r="H45" s="59" t="str">
        <f>IF(OR(H22="アリーナ",H22="会議室",H22="野球場"),"","なし")</f>
        <v>なし</v>
      </c>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8"/>
      <c r="AM45" s="8"/>
      <c r="AN45" s="8"/>
      <c r="AO45" s="9"/>
      <c r="AP45" s="1" t="s">
        <v>65</v>
      </c>
      <c r="AR45" s="2"/>
    </row>
    <row r="46" spans="1:44">
      <c r="A46" s="58"/>
      <c r="B46" s="58"/>
      <c r="C46" s="58"/>
      <c r="D46" s="58"/>
      <c r="E46" s="58"/>
      <c r="F46" s="58"/>
      <c r="G46" s="58"/>
      <c r="H46" s="60"/>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18"/>
      <c r="AM46" s="18"/>
      <c r="AN46" s="18"/>
      <c r="AO46" s="19"/>
      <c r="AP46" s="1" t="s">
        <v>33</v>
      </c>
      <c r="AR46" s="2"/>
    </row>
    <row r="47" spans="1:44" ht="13.5" customHeight="1">
      <c r="A47" s="25" t="s">
        <v>9</v>
      </c>
      <c r="B47" s="26"/>
      <c r="C47" s="26"/>
      <c r="D47" s="26"/>
      <c r="E47" s="26"/>
      <c r="F47" s="26"/>
      <c r="G47" s="27"/>
      <c r="H47" s="61" t="str">
        <f>IF(OR(H22="アリーナ",H22="会議室"),"","なし")</f>
        <v>なし</v>
      </c>
      <c r="I47" s="62"/>
      <c r="J47" s="62"/>
      <c r="K47" s="62"/>
      <c r="L47" s="62"/>
      <c r="M47" s="62"/>
      <c r="N47" s="62"/>
      <c r="O47" s="25" t="s">
        <v>139</v>
      </c>
      <c r="P47" s="26"/>
      <c r="Q47" s="26"/>
      <c r="R47" s="26"/>
      <c r="S47" s="26"/>
      <c r="T47" s="26"/>
      <c r="U47" s="27"/>
      <c r="V47" s="31"/>
      <c r="W47" s="32"/>
      <c r="X47" s="32"/>
      <c r="Y47" s="32"/>
      <c r="Z47" s="32"/>
      <c r="AA47" s="32"/>
      <c r="AB47" s="32"/>
      <c r="AC47" s="32"/>
      <c r="AD47" s="32"/>
      <c r="AE47" s="35" t="s">
        <v>140</v>
      </c>
      <c r="AF47" s="35"/>
      <c r="AG47" s="32"/>
      <c r="AH47" s="32"/>
      <c r="AI47" s="32"/>
      <c r="AJ47" s="32"/>
      <c r="AK47" s="32"/>
      <c r="AL47" s="32"/>
      <c r="AM47" s="32"/>
      <c r="AN47" s="32"/>
      <c r="AO47" s="50"/>
      <c r="AP47" s="1" t="s">
        <v>63</v>
      </c>
      <c r="AR47" s="2"/>
    </row>
    <row r="48" spans="1:44">
      <c r="A48" s="28"/>
      <c r="B48" s="29"/>
      <c r="C48" s="29"/>
      <c r="D48" s="29"/>
      <c r="E48" s="29"/>
      <c r="F48" s="29"/>
      <c r="G48" s="30"/>
      <c r="H48" s="63"/>
      <c r="I48" s="64"/>
      <c r="J48" s="64"/>
      <c r="K48" s="64"/>
      <c r="L48" s="64"/>
      <c r="M48" s="64"/>
      <c r="N48" s="64"/>
      <c r="O48" s="28"/>
      <c r="P48" s="29"/>
      <c r="Q48" s="29"/>
      <c r="R48" s="29"/>
      <c r="S48" s="29"/>
      <c r="T48" s="29"/>
      <c r="U48" s="30"/>
      <c r="V48" s="33"/>
      <c r="W48" s="34"/>
      <c r="X48" s="34"/>
      <c r="Y48" s="34"/>
      <c r="Z48" s="34"/>
      <c r="AA48" s="34"/>
      <c r="AB48" s="34"/>
      <c r="AC48" s="34"/>
      <c r="AD48" s="34"/>
      <c r="AE48" s="36"/>
      <c r="AF48" s="36"/>
      <c r="AG48" s="34"/>
      <c r="AH48" s="34"/>
      <c r="AI48" s="34"/>
      <c r="AJ48" s="34"/>
      <c r="AK48" s="34"/>
      <c r="AL48" s="34"/>
      <c r="AM48" s="34"/>
      <c r="AN48" s="34"/>
      <c r="AO48" s="51"/>
      <c r="AP48" s="1" t="s">
        <v>34</v>
      </c>
      <c r="AR48" s="2"/>
    </row>
    <row r="49" spans="1:43">
      <c r="A49" s="6"/>
      <c r="B49" s="6"/>
      <c r="C49" s="6"/>
      <c r="D49" s="6"/>
      <c r="E49" s="6"/>
      <c r="F49" s="6"/>
      <c r="G49" s="6"/>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row>
    <row r="50" spans="1:43">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1" t="str">
        <f>H22&amp;"終了時間"</f>
        <v>終了時間</v>
      </c>
    </row>
    <row r="51" spans="1:43" ht="13.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5" t="s">
        <v>120</v>
      </c>
      <c r="AA51" s="26"/>
      <c r="AB51" s="26"/>
      <c r="AC51" s="26"/>
      <c r="AD51" s="26"/>
      <c r="AE51" s="26"/>
      <c r="AF51" s="26"/>
      <c r="AG51" s="47"/>
      <c r="AH51" s="47"/>
      <c r="AI51" s="47"/>
      <c r="AJ51" s="47"/>
      <c r="AK51" s="47"/>
      <c r="AL51" s="47"/>
      <c r="AM51" s="52" t="s">
        <v>119</v>
      </c>
      <c r="AN51" s="52"/>
      <c r="AO51" s="53"/>
    </row>
    <row r="52" spans="1:43">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40"/>
      <c r="AA52" s="38"/>
      <c r="AB52" s="38"/>
      <c r="AC52" s="38"/>
      <c r="AD52" s="38"/>
      <c r="AE52" s="38"/>
      <c r="AF52" s="38"/>
      <c r="AG52" s="48"/>
      <c r="AH52" s="48"/>
      <c r="AI52" s="48"/>
      <c r="AJ52" s="48"/>
      <c r="AK52" s="48"/>
      <c r="AL52" s="48"/>
      <c r="AM52" s="54"/>
      <c r="AN52" s="54"/>
      <c r="AO52" s="55"/>
      <c r="AP52" s="1" t="s">
        <v>70</v>
      </c>
      <c r="AQ52" s="1" t="s">
        <v>35</v>
      </c>
    </row>
    <row r="53" spans="1:43">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8"/>
      <c r="AA53" s="29"/>
      <c r="AB53" s="29"/>
      <c r="AC53" s="29"/>
      <c r="AD53" s="29"/>
      <c r="AE53" s="29"/>
      <c r="AF53" s="29"/>
      <c r="AG53" s="49"/>
      <c r="AH53" s="49"/>
      <c r="AI53" s="49"/>
      <c r="AJ53" s="49"/>
      <c r="AK53" s="49"/>
      <c r="AL53" s="49"/>
      <c r="AM53" s="56"/>
      <c r="AN53" s="56"/>
      <c r="AO53" s="57"/>
      <c r="AP53" s="1" t="s">
        <v>71</v>
      </c>
      <c r="AQ53" s="1" t="s">
        <v>36</v>
      </c>
    </row>
    <row r="54" spans="1:43" ht="13.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5" t="s">
        <v>121</v>
      </c>
      <c r="AA54" s="26"/>
      <c r="AB54" s="26"/>
      <c r="AC54" s="26"/>
      <c r="AD54" s="26"/>
      <c r="AE54" s="26"/>
      <c r="AF54" s="26"/>
      <c r="AG54" s="47"/>
      <c r="AH54" s="47"/>
      <c r="AI54" s="47"/>
      <c r="AJ54" s="47"/>
      <c r="AK54" s="47"/>
      <c r="AL54" s="47"/>
      <c r="AM54" s="52" t="s">
        <v>119</v>
      </c>
      <c r="AN54" s="52"/>
      <c r="AO54" s="53"/>
      <c r="AP54" s="1" t="s">
        <v>72</v>
      </c>
      <c r="AQ54" s="1" t="s">
        <v>37</v>
      </c>
    </row>
    <row r="55" spans="1:43">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40"/>
      <c r="AA55" s="38"/>
      <c r="AB55" s="38"/>
      <c r="AC55" s="38"/>
      <c r="AD55" s="38"/>
      <c r="AE55" s="38"/>
      <c r="AF55" s="38"/>
      <c r="AG55" s="48"/>
      <c r="AH55" s="48"/>
      <c r="AI55" s="48"/>
      <c r="AJ55" s="48"/>
      <c r="AK55" s="48"/>
      <c r="AL55" s="48"/>
      <c r="AM55" s="54"/>
      <c r="AN55" s="54"/>
      <c r="AO55" s="55"/>
      <c r="AP55" s="1" t="s">
        <v>84</v>
      </c>
      <c r="AQ55" s="1" t="s">
        <v>38</v>
      </c>
    </row>
    <row r="56" spans="1:43" ht="14.2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8"/>
      <c r="AA56" s="29"/>
      <c r="AB56" s="29"/>
      <c r="AC56" s="29"/>
      <c r="AD56" s="29"/>
      <c r="AE56" s="29"/>
      <c r="AF56" s="29"/>
      <c r="AG56" s="49"/>
      <c r="AH56" s="49"/>
      <c r="AI56" s="49"/>
      <c r="AJ56" s="49"/>
      <c r="AK56" s="49"/>
      <c r="AL56" s="49"/>
      <c r="AM56" s="56"/>
      <c r="AN56" s="56"/>
      <c r="AO56" s="57"/>
      <c r="AP56" s="1" t="s">
        <v>73</v>
      </c>
      <c r="AQ56" s="1" t="s">
        <v>39</v>
      </c>
    </row>
    <row r="57" spans="1:43" ht="12" customHeight="1">
      <c r="AP57" s="1" t="s">
        <v>85</v>
      </c>
      <c r="AQ57" s="1" t="s">
        <v>40</v>
      </c>
    </row>
    <row r="58" spans="1:43" ht="12" customHeight="1">
      <c r="AP58" s="1" t="s">
        <v>74</v>
      </c>
      <c r="AQ58" s="1" t="s">
        <v>41</v>
      </c>
    </row>
    <row r="59" spans="1:43" ht="12" customHeight="1">
      <c r="AP59" s="1" t="s">
        <v>86</v>
      </c>
      <c r="AQ59" s="1" t="s">
        <v>42</v>
      </c>
    </row>
    <row r="60" spans="1:43" ht="12" customHeight="1">
      <c r="AP60" s="1" t="s">
        <v>75</v>
      </c>
      <c r="AQ60" s="1" t="s">
        <v>43</v>
      </c>
    </row>
    <row r="61" spans="1:43" ht="12" customHeight="1">
      <c r="AP61" s="1" t="s">
        <v>87</v>
      </c>
      <c r="AQ61" s="1" t="s">
        <v>44</v>
      </c>
    </row>
    <row r="62" spans="1:43" ht="12" customHeight="1">
      <c r="AP62" s="1" t="s">
        <v>76</v>
      </c>
      <c r="AQ62" s="1" t="s">
        <v>45</v>
      </c>
    </row>
    <row r="63" spans="1:43" ht="12" customHeight="1">
      <c r="AP63" s="1" t="s">
        <v>88</v>
      </c>
      <c r="AQ63" s="1" t="s">
        <v>46</v>
      </c>
    </row>
    <row r="64" spans="1:43" ht="12" customHeight="1">
      <c r="AP64" s="1" t="s">
        <v>77</v>
      </c>
      <c r="AQ64" s="1" t="s">
        <v>47</v>
      </c>
    </row>
    <row r="65" spans="42:43" ht="12" customHeight="1">
      <c r="AP65" s="1" t="s">
        <v>89</v>
      </c>
      <c r="AQ65" s="1" t="s">
        <v>48</v>
      </c>
    </row>
    <row r="66" spans="42:43" ht="12" customHeight="1">
      <c r="AP66" s="1" t="s">
        <v>78</v>
      </c>
      <c r="AQ66" s="1" t="s">
        <v>49</v>
      </c>
    </row>
    <row r="67" spans="42:43" ht="12" customHeight="1">
      <c r="AP67" s="1" t="s">
        <v>90</v>
      </c>
      <c r="AQ67" s="1" t="s">
        <v>50</v>
      </c>
    </row>
    <row r="68" spans="42:43" ht="12" customHeight="1">
      <c r="AP68" s="1" t="s">
        <v>79</v>
      </c>
      <c r="AQ68" s="1" t="s">
        <v>51</v>
      </c>
    </row>
    <row r="69" spans="42:43" ht="12" customHeight="1">
      <c r="AP69" s="1" t="s">
        <v>91</v>
      </c>
      <c r="AQ69" s="1" t="s">
        <v>52</v>
      </c>
    </row>
    <row r="70" spans="42:43" ht="12" customHeight="1">
      <c r="AP70" s="1" t="s">
        <v>80</v>
      </c>
      <c r="AQ70" s="1" t="s">
        <v>53</v>
      </c>
    </row>
    <row r="71" spans="42:43" ht="12" customHeight="1">
      <c r="AP71" s="1" t="s">
        <v>92</v>
      </c>
      <c r="AQ71" s="1" t="s">
        <v>54</v>
      </c>
    </row>
    <row r="72" spans="42:43" ht="12" customHeight="1">
      <c r="AP72" s="1" t="s">
        <v>81</v>
      </c>
      <c r="AQ72" s="1" t="s">
        <v>55</v>
      </c>
    </row>
    <row r="73" spans="42:43" ht="12" customHeight="1">
      <c r="AP73" s="1" t="s">
        <v>93</v>
      </c>
      <c r="AQ73" s="1" t="s">
        <v>56</v>
      </c>
    </row>
    <row r="74" spans="42:43" ht="12" customHeight="1">
      <c r="AP74" s="1" t="s">
        <v>82</v>
      </c>
      <c r="AQ74" s="1" t="s">
        <v>57</v>
      </c>
    </row>
    <row r="75" spans="42:43" ht="12" customHeight="1">
      <c r="AP75" s="1" t="s">
        <v>94</v>
      </c>
      <c r="AQ75" s="1" t="s">
        <v>58</v>
      </c>
    </row>
    <row r="76" spans="42:43" ht="12" customHeight="1">
      <c r="AP76" s="1" t="s">
        <v>83</v>
      </c>
      <c r="AQ76" s="1" t="s">
        <v>59</v>
      </c>
    </row>
    <row r="77" spans="42:43" ht="12" customHeight="1"/>
    <row r="78" spans="42:43" ht="12" customHeight="1">
      <c r="AP78" s="1" t="s">
        <v>126</v>
      </c>
    </row>
    <row r="79" spans="42:43" ht="12" customHeight="1">
      <c r="AP79" s="1" t="s">
        <v>125</v>
      </c>
    </row>
    <row r="80" spans="42:43" ht="12" customHeight="1"/>
    <row r="81" spans="42:42" ht="12" customHeight="1">
      <c r="AP81" s="1" t="str">
        <f>H22&amp;"有料器具"</f>
        <v>有料器具</v>
      </c>
    </row>
    <row r="82" spans="42:42" ht="12" customHeight="1"/>
    <row r="83" spans="42:42" ht="12" customHeight="1">
      <c r="AP83" s="1" t="s">
        <v>103</v>
      </c>
    </row>
    <row r="84" spans="42:42" ht="12" customHeight="1">
      <c r="AP84" s="1" t="s">
        <v>96</v>
      </c>
    </row>
    <row r="85" spans="42:42" ht="12" customHeight="1">
      <c r="AP85" s="1" t="s">
        <v>127</v>
      </c>
    </row>
    <row r="86" spans="42:42" ht="12" customHeight="1">
      <c r="AP86" s="1" t="s">
        <v>128</v>
      </c>
    </row>
    <row r="87" spans="42:42" ht="12" customHeight="1">
      <c r="AP87" s="1" t="s">
        <v>129</v>
      </c>
    </row>
    <row r="88" spans="42:42" ht="12" customHeight="1">
      <c r="AP88" s="1" t="s">
        <v>130</v>
      </c>
    </row>
    <row r="89" spans="42:42" ht="12" customHeight="1">
      <c r="AP89" s="1" t="s">
        <v>98</v>
      </c>
    </row>
    <row r="90" spans="42:42" ht="12" customHeight="1">
      <c r="AP90" s="1" t="s">
        <v>99</v>
      </c>
    </row>
    <row r="91" spans="42:42" ht="12" customHeight="1">
      <c r="AP91" s="1" t="s">
        <v>100</v>
      </c>
    </row>
    <row r="92" spans="42:42" ht="12" customHeight="1">
      <c r="AP92" s="1" t="s">
        <v>131</v>
      </c>
    </row>
    <row r="93" spans="42:42" ht="12" customHeight="1">
      <c r="AP93" s="1" t="s">
        <v>132</v>
      </c>
    </row>
    <row r="94" spans="42:42" ht="12" customHeight="1">
      <c r="AP94" s="1" t="s">
        <v>133</v>
      </c>
    </row>
    <row r="95" spans="42:42" ht="12" customHeight="1">
      <c r="AP95" s="1" t="s">
        <v>134</v>
      </c>
    </row>
    <row r="96" spans="42:42" ht="12" customHeight="1">
      <c r="AP96" s="1" t="s">
        <v>95</v>
      </c>
    </row>
    <row r="97" spans="42:42" ht="12" customHeight="1">
      <c r="AP97" s="1" t="s">
        <v>136</v>
      </c>
    </row>
    <row r="98" spans="42:42" ht="12" customHeight="1">
      <c r="AP98" s="1" t="s">
        <v>135</v>
      </c>
    </row>
    <row r="99" spans="42:42" ht="12" customHeight="1">
      <c r="AP99" s="1" t="s">
        <v>103</v>
      </c>
    </row>
    <row r="100" spans="42:42" ht="12" customHeight="1">
      <c r="AP100" s="1" t="s">
        <v>96</v>
      </c>
    </row>
    <row r="101" spans="42:42" ht="12" customHeight="1">
      <c r="AP101" s="1" t="s">
        <v>127</v>
      </c>
    </row>
    <row r="102" spans="42:42" ht="12" customHeight="1">
      <c r="AP102" s="1" t="s">
        <v>131</v>
      </c>
    </row>
    <row r="103" spans="42:42" ht="12" customHeight="1">
      <c r="AP103" s="1" t="s">
        <v>103</v>
      </c>
    </row>
    <row r="104" spans="42:42" ht="12" customHeight="1">
      <c r="AP104" s="1" t="s">
        <v>97</v>
      </c>
    </row>
    <row r="105" spans="42:42" ht="12" customHeight="1">
      <c r="AP105" s="1" t="s">
        <v>101</v>
      </c>
    </row>
    <row r="106" spans="42:42" ht="12" customHeight="1">
      <c r="AP106" s="1" t="s">
        <v>102</v>
      </c>
    </row>
    <row r="107" spans="42:42" ht="12" customHeight="1">
      <c r="AP107" s="1" t="s">
        <v>124</v>
      </c>
    </row>
    <row r="108" spans="42:42" ht="12" customHeight="1"/>
    <row r="109" spans="42:42" ht="12" customHeight="1">
      <c r="AP109" s="1" t="str">
        <f>H22&amp;"冷暖房"</f>
        <v>冷暖房</v>
      </c>
    </row>
    <row r="110" spans="42:42" ht="12" customHeight="1"/>
    <row r="111" spans="42:42">
      <c r="AP111" s="1" t="s">
        <v>103</v>
      </c>
    </row>
    <row r="112" spans="42:42">
      <c r="AP112" s="1" t="s">
        <v>32</v>
      </c>
    </row>
    <row r="113" spans="42:42">
      <c r="AP113" s="1" t="s">
        <v>64</v>
      </c>
    </row>
    <row r="114" spans="42:42">
      <c r="AP114" s="1" t="s">
        <v>65</v>
      </c>
    </row>
    <row r="115" spans="42:42">
      <c r="AP115" s="1" t="s">
        <v>33</v>
      </c>
    </row>
    <row r="116" spans="42:42">
      <c r="AP116" s="1" t="s">
        <v>63</v>
      </c>
    </row>
    <row r="117" spans="42:42">
      <c r="AP117" s="1" t="s">
        <v>34</v>
      </c>
    </row>
    <row r="118" spans="42:42">
      <c r="AP118" s="1" t="s">
        <v>103</v>
      </c>
    </row>
    <row r="119" spans="42:42">
      <c r="AP119" s="1" t="s">
        <v>104</v>
      </c>
    </row>
    <row r="120" spans="42:42">
      <c r="AP120" s="1" t="s">
        <v>124</v>
      </c>
    </row>
  </sheetData>
  <mergeCells count="83">
    <mergeCell ref="M17:X19"/>
    <mergeCell ref="Y17:AD19"/>
    <mergeCell ref="AE17:AO19"/>
    <mergeCell ref="A1:AO2"/>
    <mergeCell ref="AE4:AO4"/>
    <mergeCell ref="A8:G10"/>
    <mergeCell ref="I8:K8"/>
    <mergeCell ref="M8:P8"/>
    <mergeCell ref="H9:AO10"/>
    <mergeCell ref="A11:G13"/>
    <mergeCell ref="H11:X13"/>
    <mergeCell ref="Y11:AD13"/>
    <mergeCell ref="AE11:AO13"/>
    <mergeCell ref="A14:G16"/>
    <mergeCell ref="H14:X16"/>
    <mergeCell ref="Y14:AD16"/>
    <mergeCell ref="AE14:AO16"/>
    <mergeCell ref="A26:G29"/>
    <mergeCell ref="H26:L29"/>
    <mergeCell ref="M26:M29"/>
    <mergeCell ref="N26:O29"/>
    <mergeCell ref="P26:P29"/>
    <mergeCell ref="A21:AO21"/>
    <mergeCell ref="A22:G25"/>
    <mergeCell ref="H22:X25"/>
    <mergeCell ref="Y22:AD25"/>
    <mergeCell ref="AE22:AO25"/>
    <mergeCell ref="Y26:AD29"/>
    <mergeCell ref="AE26:AK29"/>
    <mergeCell ref="AL26:AO29"/>
    <mergeCell ref="A17:L19"/>
    <mergeCell ref="X26:X29"/>
    <mergeCell ref="Q26:R29"/>
    <mergeCell ref="S26:S29"/>
    <mergeCell ref="T26:T29"/>
    <mergeCell ref="U26:U29"/>
    <mergeCell ref="V26:W29"/>
    <mergeCell ref="W33:X35"/>
    <mergeCell ref="A36:G39"/>
    <mergeCell ref="H37:AO39"/>
    <mergeCell ref="A40:G42"/>
    <mergeCell ref="H40:L42"/>
    <mergeCell ref="M40:P42"/>
    <mergeCell ref="Q40:R42"/>
    <mergeCell ref="A30:G35"/>
    <mergeCell ref="H30:M32"/>
    <mergeCell ref="N30:O32"/>
    <mergeCell ref="P30:T32"/>
    <mergeCell ref="U30:V32"/>
    <mergeCell ref="H33:M35"/>
    <mergeCell ref="N33:O35"/>
    <mergeCell ref="P33:T35"/>
    <mergeCell ref="U33:V35"/>
    <mergeCell ref="A43:G44"/>
    <mergeCell ref="A45:G46"/>
    <mergeCell ref="H45:AK46"/>
    <mergeCell ref="A47:G48"/>
    <mergeCell ref="H47:N48"/>
    <mergeCell ref="H43:AF44"/>
    <mergeCell ref="AH43:AN44"/>
    <mergeCell ref="Z51:AF53"/>
    <mergeCell ref="AG51:AL53"/>
    <mergeCell ref="AG47:AO48"/>
    <mergeCell ref="AM51:AO53"/>
    <mergeCell ref="Z54:AF56"/>
    <mergeCell ref="AG54:AL56"/>
    <mergeCell ref="AM54:AO56"/>
    <mergeCell ref="AO43:AO44"/>
    <mergeCell ref="O47:U48"/>
    <mergeCell ref="V47:AD48"/>
    <mergeCell ref="AE47:AF48"/>
    <mergeCell ref="AR1:AX12"/>
    <mergeCell ref="AD30:AE32"/>
    <mergeCell ref="AF30:AH32"/>
    <mergeCell ref="AI30:AM32"/>
    <mergeCell ref="AN30:AO32"/>
    <mergeCell ref="Y33:AC35"/>
    <mergeCell ref="AD33:AE35"/>
    <mergeCell ref="AF33:AH35"/>
    <mergeCell ref="AI33:AM35"/>
    <mergeCell ref="AN33:AO35"/>
    <mergeCell ref="W30:X32"/>
    <mergeCell ref="Y30:AC32"/>
  </mergeCells>
  <phoneticPr fontId="1"/>
  <conditionalFormatting sqref="A1:XFD5 A7:XFD1048576 A6:J6 L6 N6:XFD6">
    <cfRule type="expression" dxfId="0" priority="1">
      <formula>_xlfn.ISFORMULA(A1)</formula>
    </cfRule>
  </conditionalFormatting>
  <dataValidations count="9">
    <dataValidation type="list" errorStyle="warning" allowBlank="1" showInputMessage="1" showErrorMessage="1" sqref="H45:AK46" xr:uid="{C872D044-C104-4B25-9D65-698DD82D7773}">
      <formula1>INDIRECT(AP81)</formula1>
    </dataValidation>
    <dataValidation type="list" errorStyle="warning" allowBlank="1" showInputMessage="1" showErrorMessage="1" sqref="H47:N48" xr:uid="{8EED84DF-31B6-4BFF-B6AD-F1569E2C2794}">
      <formula1>INDIRECT(AP109)</formula1>
    </dataValidation>
    <dataValidation type="list" errorStyle="warning" allowBlank="1" showInputMessage="1" showErrorMessage="1" sqref="AL26:AO29" xr:uid="{388AFBEA-4D41-467F-B4C9-33097D9030AB}">
      <formula1>INDIRECT($AP$50)</formula1>
    </dataValidation>
    <dataValidation type="list" errorStyle="warning" allowBlank="1" showInputMessage="1" showErrorMessage="1" sqref="AE26:AK29" xr:uid="{293A8FCF-441B-4469-8C2C-184F33403B8A}">
      <formula1>INDIRECT($AP$41)</formula1>
    </dataValidation>
    <dataValidation type="list" errorStyle="warning" allowBlank="1" showInputMessage="1" showErrorMessage="1" sqref="H40:L42" xr:uid="{C53A63A7-DACF-4A9B-9F93-680E3929EC9A}">
      <formula1>$AP$78:$AP$79</formula1>
    </dataValidation>
    <dataValidation type="list" errorStyle="warning" allowBlank="1" showInputMessage="1" showErrorMessage="1" sqref="M17:X19" xr:uid="{2B9BF707-FCFB-4189-B0D8-49BD90CB7246}">
      <formula1>$AP$4:$AP$5</formula1>
    </dataValidation>
    <dataValidation type="list" errorStyle="warning" allowBlank="1" showInputMessage="1" showErrorMessage="1" sqref="AE22:AO25" xr:uid="{B105DFCF-2C9F-426C-AFFD-2A9B3D406A3A}">
      <formula1>INDIRECT(H22)</formula1>
    </dataValidation>
    <dataValidation type="list" errorStyle="warning" allowBlank="1" showInputMessage="1" showErrorMessage="1" sqref="A17:L19" xr:uid="{744E9B62-56C1-4AFB-9FE4-220DD3D6B5F4}">
      <formula1>$AP$1:$AP$2</formula1>
    </dataValidation>
    <dataValidation type="list" errorStyle="warning" allowBlank="1" showInputMessage="1" showErrorMessage="1" sqref="H22:X25" xr:uid="{C58112A3-1F5F-40BD-8846-C1623F7FE83D}">
      <formula1>$AP$7:$AP$12</formula1>
    </dataValidation>
  </dataValidations>
  <printOptions horizontalCentered="1" verticalCentered="1"/>
  <pageMargins left="0.59055118110236227" right="0.59055118110236227" top="0.78740157480314965" bottom="0.78740157480314965" header="0.51181102362204722" footer="0.51181102362204722"/>
  <pageSetup paperSize="9" scale="9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6" r:id="rId4" name="Check Box 28">
              <controlPr defaultSize="0" autoFill="0" autoLine="0" autoPict="0">
                <anchor moveWithCells="1">
                  <from>
                    <xdr:col>8</xdr:col>
                    <xdr:colOff>0</xdr:colOff>
                    <xdr:row>42</xdr:row>
                    <xdr:rowOff>7620</xdr:rowOff>
                  </from>
                  <to>
                    <xdr:col>13</xdr:col>
                    <xdr:colOff>7620</xdr:colOff>
                    <xdr:row>44</xdr:row>
                    <xdr:rowOff>0</xdr:rowOff>
                  </to>
                </anchor>
              </controlPr>
            </control>
          </mc:Choice>
        </mc:AlternateContent>
        <mc:AlternateContent xmlns:mc="http://schemas.openxmlformats.org/markup-compatibility/2006">
          <mc:Choice Requires="x14">
            <control shapeId="2077" r:id="rId5" name="Check Box 29">
              <controlPr defaultSize="0" autoFill="0" autoLine="0" autoPict="0">
                <anchor moveWithCells="1">
                  <from>
                    <xdr:col>13</xdr:col>
                    <xdr:colOff>0</xdr:colOff>
                    <xdr:row>42</xdr:row>
                    <xdr:rowOff>7620</xdr:rowOff>
                  </from>
                  <to>
                    <xdr:col>19</xdr:col>
                    <xdr:colOff>152400</xdr:colOff>
                    <xdr:row>44</xdr:row>
                    <xdr:rowOff>7620</xdr:rowOff>
                  </to>
                </anchor>
              </controlPr>
            </control>
          </mc:Choice>
        </mc:AlternateContent>
        <mc:AlternateContent xmlns:mc="http://schemas.openxmlformats.org/markup-compatibility/2006">
          <mc:Choice Requires="x14">
            <control shapeId="2078" r:id="rId6" name="Check Box 30">
              <controlPr defaultSize="0" autoFill="0" autoLine="0" autoPict="0">
                <anchor moveWithCells="1">
                  <from>
                    <xdr:col>20</xdr:col>
                    <xdr:colOff>0</xdr:colOff>
                    <xdr:row>42</xdr:row>
                    <xdr:rowOff>0</xdr:rowOff>
                  </from>
                  <to>
                    <xdr:col>28</xdr:col>
                    <xdr:colOff>152400</xdr:colOff>
                    <xdr:row>44</xdr:row>
                    <xdr:rowOff>7620</xdr:rowOff>
                  </to>
                </anchor>
              </controlPr>
            </control>
          </mc:Choice>
        </mc:AlternateContent>
        <mc:AlternateContent xmlns:mc="http://schemas.openxmlformats.org/markup-compatibility/2006">
          <mc:Choice Requires="x14">
            <control shapeId="2079" r:id="rId7" name="Check Box 31">
              <controlPr defaultSize="0" autoFill="0" autoLine="0" autoPict="0">
                <anchor moveWithCells="1">
                  <from>
                    <xdr:col>29</xdr:col>
                    <xdr:colOff>0</xdr:colOff>
                    <xdr:row>42</xdr:row>
                    <xdr:rowOff>0</xdr:rowOff>
                  </from>
                  <to>
                    <xdr:col>33</xdr:col>
                    <xdr:colOff>0</xdr:colOff>
                    <xdr:row>44</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E66DF-2D63-4053-A8F0-1E818068A444}">
  <dimension ref="A1"/>
  <sheetViews>
    <sheetView zoomScale="200" zoomScaleNormal="200" workbookViewId="0"/>
  </sheetViews>
  <sheetFormatPr defaultRowHeight="13.2"/>
  <sheetData>
    <row r="1" spans="1:1">
      <c r="A1" s="3" t="s">
        <v>137</v>
      </c>
    </row>
  </sheetData>
  <phoneticPr fontId="1"/>
  <hyperlinks>
    <hyperlink ref="A1" r:id="rId1" xr:uid="{0C65B274-1479-4FE7-AAF2-35897968ED63}"/>
  </hyperlinks>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27</vt:i4>
      </vt:variant>
    </vt:vector>
  </HeadingPairs>
  <TitlesOfParts>
    <vt:vector size="29" baseType="lpstr">
      <vt:lpstr>運動施設使用申請書</vt:lpstr>
      <vt:lpstr>しおさい公園メールアドレス</vt:lpstr>
      <vt:lpstr>運動施設使用申請書!Print_Area</vt:lpstr>
      <vt:lpstr>運動施設使用申請書!アリーナ</vt:lpstr>
      <vt:lpstr>運動施設使用申請書!アリーナ使用時間</vt:lpstr>
      <vt:lpstr>運動施設使用申請書!アリーナ有料器具</vt:lpstr>
      <vt:lpstr>運動施設使用申請書!アリーナ冷暖房</vt:lpstr>
      <vt:lpstr>運動施設使用申請書!グラウンドゴルフ場</vt:lpstr>
      <vt:lpstr>運動施設使用申請書!グラウンドゴルフ場使用時間</vt:lpstr>
      <vt:lpstr>運動施設使用申請書!グラウンドゴルフ場終了時間</vt:lpstr>
      <vt:lpstr>運動施設使用申請書!グラウンドゴルフ場有料器具</vt:lpstr>
      <vt:lpstr>運動施設使用申請書!グラウンドゴルフ場冷暖房</vt:lpstr>
      <vt:lpstr>運動施設使用申請書!テニス場</vt:lpstr>
      <vt:lpstr>運動施設使用申請書!テニス場使用時間</vt:lpstr>
      <vt:lpstr>運動施設使用申請書!テニス場終了時間</vt:lpstr>
      <vt:lpstr>運動施設使用申請書!テニス場有料器具</vt:lpstr>
      <vt:lpstr>運動施設使用申請書!テニス場冷暖房</vt:lpstr>
      <vt:lpstr>運動施設使用申請書!会議室</vt:lpstr>
      <vt:lpstr>運動施設使用申請書!会議室使用時間</vt:lpstr>
      <vt:lpstr>運動施設使用申請書!会議室有料器具</vt:lpstr>
      <vt:lpstr>運動施設使用申請書!会議室冷暖房</vt:lpstr>
      <vt:lpstr>運動施設使用申請書!競技場</vt:lpstr>
      <vt:lpstr>運動施設使用申請書!競技場使用時間</vt:lpstr>
      <vt:lpstr>運動施設使用申請書!競技場有料器具</vt:lpstr>
      <vt:lpstr>運動施設使用申請書!競技場冷暖房</vt:lpstr>
      <vt:lpstr>運動施設使用申請書!野球場</vt:lpstr>
      <vt:lpstr>運動施設使用申請書!野球場使用時間</vt:lpstr>
      <vt:lpstr>運動施設使用申請書!野球場有料器具</vt:lpstr>
      <vt:lpstr>運動施設使用申請書!野球場冷暖房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DBS-633</dc:creator>
  <cp:lastModifiedBy>矢島　次雄</cp:lastModifiedBy>
  <cp:lastPrinted>2022-04-06T04:23:18Z</cp:lastPrinted>
  <dcterms:created xsi:type="dcterms:W3CDTF">2014-03-05T06:11:46Z</dcterms:created>
  <dcterms:modified xsi:type="dcterms:W3CDTF">2024-06-13T05:34:27Z</dcterms:modified>
</cp:coreProperties>
</file>